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C64" i="1" l="1"/>
  <c r="AC62" i="1"/>
  <c r="AF126" i="1" l="1"/>
  <c r="AE126" i="1"/>
  <c r="AB126" i="1"/>
  <c r="AD126" i="1" s="1"/>
  <c r="AA126" i="1"/>
  <c r="AC126" i="1" l="1"/>
  <c r="AF147" i="1"/>
  <c r="AE147" i="1"/>
  <c r="AF146" i="1"/>
  <c r="AE146" i="1"/>
  <c r="AF145" i="1"/>
  <c r="AE145" i="1"/>
  <c r="AF144" i="1"/>
  <c r="AE144" i="1"/>
  <c r="AF143" i="1"/>
  <c r="AE143" i="1"/>
  <c r="AF142" i="1"/>
  <c r="AE142" i="1"/>
  <c r="AF141" i="1"/>
  <c r="AE141" i="1"/>
  <c r="AF140" i="1"/>
  <c r="AE140" i="1"/>
  <c r="AF139" i="1"/>
  <c r="AE139" i="1"/>
  <c r="AF138" i="1"/>
  <c r="AE138" i="1"/>
  <c r="AF137" i="1"/>
  <c r="AE137" i="1"/>
  <c r="AF136" i="1"/>
  <c r="AE136" i="1"/>
  <c r="AF135" i="1"/>
  <c r="AE135" i="1"/>
  <c r="AF134" i="1"/>
  <c r="AE134" i="1"/>
  <c r="AF133" i="1"/>
  <c r="AE133" i="1"/>
  <c r="AF132" i="1"/>
  <c r="AE132" i="1"/>
  <c r="AF131" i="1"/>
  <c r="AE131" i="1"/>
  <c r="AF130" i="1"/>
  <c r="AE130" i="1"/>
  <c r="AF129" i="1"/>
  <c r="AE129" i="1"/>
  <c r="AF128" i="1"/>
  <c r="AE128" i="1"/>
  <c r="AF127" i="1"/>
  <c r="AE127" i="1"/>
  <c r="AF125" i="1"/>
  <c r="AE125" i="1"/>
  <c r="AF124" i="1"/>
  <c r="AE124" i="1"/>
  <c r="AF123" i="1"/>
  <c r="AE123" i="1"/>
  <c r="AF122" i="1"/>
  <c r="AE122" i="1"/>
  <c r="AF121" i="1"/>
  <c r="AE121" i="1"/>
  <c r="AF120" i="1"/>
  <c r="AE120" i="1"/>
  <c r="AF119" i="1"/>
  <c r="AE119" i="1"/>
  <c r="AF118" i="1"/>
  <c r="AE118" i="1"/>
  <c r="AF117" i="1"/>
  <c r="AE117" i="1"/>
  <c r="AF116" i="1"/>
  <c r="AE116" i="1"/>
  <c r="AF115" i="1"/>
  <c r="AE115" i="1"/>
  <c r="AF114" i="1"/>
  <c r="AE114" i="1"/>
  <c r="AF113" i="1"/>
  <c r="AE113" i="1"/>
  <c r="AF112" i="1"/>
  <c r="AE112" i="1"/>
  <c r="AF111" i="1"/>
  <c r="AE111" i="1"/>
  <c r="AF110" i="1"/>
  <c r="AE110" i="1"/>
  <c r="AF109" i="1"/>
  <c r="AE109" i="1"/>
  <c r="AF108" i="1"/>
  <c r="AE108" i="1"/>
  <c r="AF107" i="1"/>
  <c r="AE107" i="1"/>
  <c r="AF106" i="1"/>
  <c r="AE106" i="1"/>
  <c r="AF105" i="1"/>
  <c r="AE105" i="1"/>
  <c r="AF104" i="1"/>
  <c r="AE104" i="1"/>
  <c r="AF103" i="1"/>
  <c r="AE103" i="1"/>
  <c r="AF102" i="1"/>
  <c r="AE102" i="1"/>
  <c r="AF101" i="1"/>
  <c r="AE101" i="1"/>
  <c r="AF100" i="1"/>
  <c r="AE100" i="1"/>
  <c r="AF99" i="1"/>
  <c r="AE99" i="1"/>
  <c r="AF98" i="1"/>
  <c r="AE98" i="1"/>
  <c r="AF97" i="1"/>
  <c r="AE97" i="1"/>
  <c r="AF96" i="1"/>
  <c r="AE96" i="1"/>
  <c r="AF95" i="1"/>
  <c r="AE95" i="1"/>
  <c r="AF94" i="1"/>
  <c r="AE94" i="1"/>
  <c r="AF93" i="1"/>
  <c r="AE93" i="1"/>
  <c r="AF92" i="1"/>
  <c r="AE92" i="1"/>
  <c r="AF91" i="1"/>
  <c r="AE91" i="1"/>
  <c r="AF90" i="1"/>
  <c r="AE90" i="1"/>
  <c r="AF89" i="1"/>
  <c r="AE89" i="1"/>
  <c r="AF88" i="1"/>
  <c r="AE88" i="1"/>
  <c r="AF87" i="1"/>
  <c r="AE87" i="1"/>
  <c r="AF86" i="1"/>
  <c r="AE86" i="1"/>
  <c r="AF85" i="1"/>
  <c r="AE85" i="1"/>
  <c r="AF84" i="1"/>
  <c r="AE84" i="1"/>
  <c r="AF83" i="1"/>
  <c r="AE83" i="1"/>
  <c r="AF82" i="1"/>
  <c r="AE82" i="1"/>
  <c r="AF81" i="1"/>
  <c r="AE81" i="1"/>
  <c r="AF80" i="1"/>
  <c r="AE80" i="1"/>
  <c r="AF79" i="1"/>
  <c r="AE79" i="1"/>
  <c r="AF78" i="1"/>
  <c r="AE78" i="1"/>
  <c r="AF77" i="1"/>
  <c r="AE77" i="1"/>
  <c r="AF76" i="1"/>
  <c r="AE76" i="1"/>
  <c r="AF75" i="1"/>
  <c r="AE75" i="1"/>
  <c r="AF74" i="1"/>
  <c r="AE74" i="1"/>
  <c r="AF73" i="1"/>
  <c r="AE73" i="1"/>
  <c r="AF72" i="1"/>
  <c r="AE72" i="1"/>
  <c r="AF71" i="1"/>
  <c r="AE71" i="1"/>
  <c r="AF70" i="1"/>
  <c r="AE70" i="1"/>
  <c r="AF69" i="1"/>
  <c r="AE69" i="1"/>
  <c r="AF68" i="1"/>
  <c r="AE68" i="1"/>
  <c r="AF67" i="1"/>
  <c r="AE67" i="1"/>
  <c r="AF66" i="1"/>
  <c r="AE66" i="1"/>
  <c r="AF65" i="1"/>
  <c r="AE65" i="1"/>
  <c r="AF64" i="1"/>
  <c r="AE64" i="1"/>
  <c r="AF63" i="1"/>
  <c r="AE63" i="1"/>
  <c r="AF62" i="1"/>
  <c r="AE62" i="1"/>
  <c r="AF61" i="1"/>
  <c r="AE61" i="1"/>
  <c r="AF60" i="1"/>
  <c r="AE60" i="1"/>
  <c r="AF59" i="1"/>
  <c r="AE59" i="1"/>
  <c r="AF58" i="1"/>
  <c r="AE58" i="1"/>
  <c r="AF57" i="1"/>
  <c r="AE57" i="1"/>
  <c r="AF56" i="1"/>
  <c r="AE56" i="1"/>
  <c r="AF55" i="1"/>
  <c r="AE55" i="1"/>
  <c r="AF54" i="1"/>
  <c r="AE54" i="1"/>
  <c r="AF53" i="1"/>
  <c r="AE53" i="1"/>
  <c r="AF52" i="1"/>
  <c r="AE52" i="1"/>
  <c r="AF51" i="1"/>
  <c r="AE51" i="1"/>
  <c r="AF50" i="1"/>
  <c r="AE50" i="1"/>
  <c r="AF49" i="1"/>
  <c r="AE49" i="1"/>
  <c r="AF48" i="1"/>
  <c r="AE48" i="1"/>
  <c r="AF47" i="1"/>
  <c r="AE47" i="1"/>
  <c r="AF46" i="1"/>
  <c r="AE46" i="1"/>
  <c r="AF45" i="1"/>
  <c r="AE45" i="1"/>
  <c r="AF44" i="1"/>
  <c r="AE44" i="1"/>
  <c r="AF43" i="1"/>
  <c r="AE43" i="1"/>
  <c r="AF42" i="1"/>
  <c r="AE42" i="1"/>
  <c r="AF41" i="1"/>
  <c r="AE41" i="1"/>
  <c r="AF40" i="1"/>
  <c r="AE40" i="1"/>
  <c r="AF39" i="1"/>
  <c r="AE39" i="1"/>
  <c r="AF38" i="1"/>
  <c r="AE38" i="1"/>
  <c r="AF37" i="1"/>
  <c r="AE37" i="1"/>
  <c r="AF36" i="1"/>
  <c r="AE36" i="1"/>
  <c r="AF35" i="1"/>
  <c r="AE35" i="1"/>
  <c r="AF34" i="1"/>
  <c r="AE34" i="1"/>
  <c r="AF33" i="1"/>
  <c r="AE33" i="1"/>
  <c r="AF32" i="1"/>
  <c r="AE32" i="1"/>
  <c r="AF31" i="1"/>
  <c r="AE31" i="1"/>
  <c r="AF30" i="1"/>
  <c r="AE30" i="1"/>
  <c r="AF29" i="1"/>
  <c r="AE29" i="1"/>
  <c r="AF28" i="1"/>
  <c r="AE28" i="1"/>
  <c r="AF27" i="1"/>
  <c r="AE27" i="1"/>
  <c r="AF26" i="1"/>
  <c r="AE26" i="1"/>
  <c r="AF25" i="1"/>
  <c r="AE25" i="1"/>
  <c r="AF24" i="1"/>
  <c r="AE24" i="1"/>
  <c r="AF23" i="1"/>
  <c r="AE23" i="1"/>
  <c r="AF22" i="1"/>
  <c r="AE22" i="1"/>
  <c r="AF21" i="1"/>
  <c r="AE21" i="1"/>
  <c r="AF20" i="1"/>
  <c r="AE20" i="1"/>
  <c r="AF19" i="1"/>
  <c r="AE19" i="1"/>
  <c r="AF18" i="1"/>
  <c r="AE18" i="1"/>
  <c r="AF17" i="1"/>
  <c r="AE17" i="1"/>
  <c r="AF16" i="1"/>
  <c r="AE16" i="1"/>
  <c r="AF15" i="1"/>
  <c r="AE15" i="1"/>
  <c r="AF14" i="1"/>
  <c r="AE14" i="1"/>
  <c r="AF13" i="1"/>
  <c r="AE13" i="1"/>
  <c r="AF12" i="1"/>
  <c r="AE12" i="1"/>
  <c r="AF11" i="1"/>
  <c r="AE11" i="1"/>
  <c r="AF10" i="1"/>
  <c r="AE10" i="1"/>
  <c r="AF9" i="1"/>
  <c r="AE9" i="1"/>
  <c r="AF8" i="1"/>
  <c r="AE8" i="1"/>
  <c r="AF7" i="1"/>
  <c r="AE7" i="1"/>
  <c r="AF6" i="1"/>
  <c r="AE6" i="1"/>
  <c r="AF5" i="1"/>
  <c r="AE5" i="1"/>
  <c r="AF4" i="1"/>
  <c r="AE4" i="1"/>
  <c r="AF3" i="1"/>
  <c r="AE3" i="1"/>
  <c r="AC146" i="1" l="1"/>
  <c r="AC145" i="1"/>
  <c r="AC144" i="1"/>
  <c r="AC143" i="1"/>
  <c r="AC142" i="1"/>
  <c r="AC141" i="1"/>
  <c r="AC140" i="1"/>
  <c r="AC139" i="1"/>
  <c r="AC138" i="1"/>
  <c r="AC137" i="1"/>
  <c r="AC136" i="1"/>
  <c r="AC135" i="1"/>
  <c r="AC133" i="1"/>
  <c r="AC132" i="1"/>
  <c r="AC131" i="1"/>
  <c r="AC130" i="1"/>
  <c r="AC129" i="1"/>
  <c r="AC128" i="1"/>
  <c r="AC127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3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C147" i="1"/>
  <c r="AD147" i="1"/>
  <c r="AD146" i="1"/>
  <c r="AD145" i="1"/>
  <c r="AD144" i="1"/>
  <c r="AD143" i="1"/>
  <c r="AD142" i="1"/>
  <c r="AD141" i="1"/>
  <c r="AD140" i="1"/>
  <c r="AD139" i="1"/>
  <c r="AD138" i="1"/>
  <c r="AD137" i="1"/>
  <c r="AD136" i="1"/>
  <c r="AD135" i="1"/>
  <c r="AD133" i="1"/>
  <c r="AD132" i="1"/>
  <c r="AD131" i="1"/>
  <c r="AD130" i="1"/>
  <c r="AD129" i="1"/>
  <c r="AD128" i="1"/>
  <c r="AD127" i="1"/>
  <c r="AD125" i="1"/>
  <c r="AD124" i="1"/>
  <c r="AD123" i="1"/>
  <c r="AD122" i="1"/>
  <c r="AD121" i="1"/>
  <c r="AD120" i="1"/>
  <c r="AD119" i="1"/>
  <c r="AD118" i="1"/>
  <c r="AD117" i="1"/>
  <c r="AD116" i="1"/>
  <c r="AD115" i="1"/>
  <c r="AD114" i="1"/>
  <c r="AD113" i="1"/>
  <c r="AD112" i="1"/>
  <c r="AD111" i="1"/>
  <c r="AD110" i="1"/>
  <c r="AD109" i="1"/>
  <c r="AD108" i="1"/>
  <c r="AD107" i="1"/>
  <c r="AD106" i="1"/>
  <c r="AD105" i="1"/>
  <c r="AD104" i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D3" i="1"/>
  <c r="AB52" i="1" l="1"/>
  <c r="AA52" i="1"/>
  <c r="AB142" i="1"/>
  <c r="AA142" i="1"/>
  <c r="AB135" i="1"/>
  <c r="AB125" i="1"/>
  <c r="AB111" i="1"/>
  <c r="AA111" i="1"/>
  <c r="AB76" i="1"/>
  <c r="AA76" i="1"/>
  <c r="AA77" i="1"/>
  <c r="AB77" i="1"/>
  <c r="AB67" i="1"/>
  <c r="AA67" i="1"/>
  <c r="AB61" i="1"/>
  <c r="AB3" i="1"/>
  <c r="AA125" i="1" l="1"/>
  <c r="N135" i="1" l="1"/>
  <c r="AA135" i="1"/>
  <c r="N39" i="1"/>
  <c r="AB51" i="1" l="1"/>
  <c r="AA51" i="1"/>
  <c r="AB14" i="1"/>
  <c r="AA14" i="1" l="1"/>
  <c r="AB31" i="1"/>
  <c r="AA31" i="1"/>
  <c r="AB22" i="1"/>
  <c r="AA22" i="1"/>
  <c r="AB24" i="1"/>
  <c r="AA24" i="1"/>
  <c r="AB50" i="1"/>
  <c r="AA50" i="1"/>
  <c r="AB75" i="1"/>
  <c r="AA75" i="1"/>
  <c r="AB98" i="1"/>
  <c r="AA98" i="1"/>
  <c r="AB118" i="1"/>
  <c r="AA118" i="1"/>
  <c r="AB127" i="1"/>
  <c r="AA127" i="1"/>
  <c r="AB133" i="1"/>
  <c r="AA133" i="1"/>
  <c r="AB94" i="1"/>
  <c r="AA94" i="1"/>
  <c r="AB69" i="1"/>
  <c r="AA69" i="1"/>
  <c r="AB23" i="1"/>
  <c r="AA23" i="1"/>
  <c r="AB64" i="1"/>
  <c r="AA64" i="1"/>
  <c r="AB73" i="1"/>
  <c r="AA73" i="1"/>
  <c r="AB145" i="1"/>
  <c r="AA145" i="1"/>
  <c r="AB103" i="1"/>
  <c r="AA103" i="1"/>
  <c r="AB70" i="1"/>
  <c r="AA70" i="1"/>
  <c r="AB5" i="1"/>
  <c r="AA5" i="1"/>
  <c r="AB21" i="1"/>
  <c r="AA21" i="1"/>
  <c r="AB134" i="1"/>
  <c r="AA134" i="1"/>
  <c r="AB42" i="1"/>
  <c r="AA42" i="1"/>
  <c r="AB114" i="1"/>
  <c r="AA114" i="1"/>
  <c r="AB147" i="1"/>
  <c r="AA147" i="1"/>
  <c r="AB146" i="1"/>
  <c r="AA146" i="1"/>
  <c r="AB144" i="1"/>
  <c r="AA144" i="1"/>
  <c r="AB143" i="1"/>
  <c r="AA143" i="1"/>
  <c r="AB141" i="1"/>
  <c r="AA141" i="1"/>
  <c r="AB140" i="1"/>
  <c r="AA140" i="1"/>
  <c r="AB139" i="1"/>
  <c r="AA139" i="1"/>
  <c r="AB138" i="1"/>
  <c r="AA138" i="1"/>
  <c r="AB137" i="1"/>
  <c r="AA137" i="1"/>
  <c r="AB136" i="1"/>
  <c r="AA136" i="1"/>
  <c r="AB131" i="1"/>
  <c r="AA131" i="1"/>
  <c r="AB132" i="1"/>
  <c r="AA132" i="1"/>
  <c r="AB130" i="1"/>
  <c r="AA130" i="1"/>
  <c r="AB129" i="1"/>
  <c r="AA129" i="1"/>
  <c r="AB128" i="1"/>
  <c r="AA128" i="1"/>
  <c r="AB124" i="1"/>
  <c r="AA124" i="1"/>
  <c r="AB123" i="1"/>
  <c r="AA123" i="1"/>
  <c r="AB122" i="1"/>
  <c r="AA122" i="1"/>
  <c r="AB121" i="1"/>
  <c r="AA121" i="1"/>
  <c r="AB120" i="1"/>
  <c r="AA120" i="1"/>
  <c r="AB119" i="1"/>
  <c r="AA119" i="1"/>
  <c r="AB117" i="1"/>
  <c r="AA117" i="1"/>
  <c r="AB116" i="1"/>
  <c r="AA116" i="1"/>
  <c r="AB115" i="1"/>
  <c r="AA115" i="1"/>
  <c r="AB113" i="1"/>
  <c r="AA113" i="1"/>
  <c r="AB112" i="1"/>
  <c r="AA112" i="1"/>
  <c r="AB110" i="1"/>
  <c r="AA110" i="1"/>
  <c r="AB109" i="1"/>
  <c r="AA109" i="1"/>
  <c r="AB108" i="1"/>
  <c r="AA108" i="1"/>
  <c r="AB107" i="1"/>
  <c r="AA107" i="1"/>
  <c r="AB106" i="1"/>
  <c r="AA106" i="1"/>
  <c r="AB105" i="1"/>
  <c r="AA105" i="1"/>
  <c r="AB104" i="1"/>
  <c r="AA104" i="1"/>
  <c r="AB102" i="1"/>
  <c r="AA102" i="1"/>
  <c r="AB101" i="1"/>
  <c r="AA101" i="1"/>
  <c r="AB100" i="1"/>
  <c r="AA100" i="1"/>
  <c r="AB99" i="1"/>
  <c r="AA99" i="1"/>
  <c r="AB97" i="1"/>
  <c r="AA97" i="1"/>
  <c r="AB96" i="1"/>
  <c r="AA96" i="1"/>
  <c r="AB95" i="1"/>
  <c r="AA95" i="1"/>
  <c r="AB93" i="1"/>
  <c r="AA93" i="1"/>
  <c r="AB92" i="1"/>
  <c r="AA92" i="1"/>
  <c r="AB91" i="1"/>
  <c r="AA91" i="1"/>
  <c r="AB90" i="1"/>
  <c r="AA90" i="1"/>
  <c r="AB89" i="1"/>
  <c r="AA89" i="1"/>
  <c r="AB88" i="1"/>
  <c r="AA88" i="1"/>
  <c r="AB87" i="1"/>
  <c r="AA87" i="1"/>
  <c r="AB86" i="1"/>
  <c r="AA86" i="1"/>
  <c r="AB84" i="1"/>
  <c r="AA84" i="1"/>
  <c r="AB85" i="1"/>
  <c r="AA85" i="1"/>
  <c r="AB83" i="1"/>
  <c r="AA83" i="1"/>
  <c r="AB81" i="1"/>
  <c r="AA81" i="1"/>
  <c r="AB82" i="1"/>
  <c r="AA82" i="1"/>
  <c r="AB80" i="1"/>
  <c r="AA80" i="1"/>
  <c r="AB79" i="1"/>
  <c r="AA79" i="1"/>
  <c r="AB78" i="1"/>
  <c r="AA78" i="1"/>
  <c r="AB74" i="1"/>
  <c r="AA74" i="1"/>
  <c r="AB72" i="1"/>
  <c r="AA72" i="1"/>
  <c r="AB71" i="1"/>
  <c r="AA71" i="1"/>
  <c r="AB68" i="1"/>
  <c r="AA68" i="1"/>
  <c r="AB66" i="1"/>
  <c r="AA66" i="1"/>
  <c r="AB65" i="1"/>
  <c r="AA65" i="1"/>
  <c r="AB63" i="1"/>
  <c r="AA63" i="1"/>
  <c r="AB62" i="1"/>
  <c r="AA62" i="1"/>
  <c r="AA61" i="1"/>
  <c r="AB60" i="1"/>
  <c r="AA60" i="1"/>
  <c r="AB59" i="1"/>
  <c r="AA59" i="1"/>
  <c r="AB58" i="1"/>
  <c r="AA58" i="1"/>
  <c r="AB57" i="1"/>
  <c r="AA57" i="1"/>
  <c r="AB56" i="1"/>
  <c r="AA56" i="1"/>
  <c r="AB55" i="1"/>
  <c r="AA55" i="1"/>
  <c r="AB53" i="1"/>
  <c r="AA53" i="1"/>
  <c r="AB54" i="1"/>
  <c r="AA54" i="1"/>
  <c r="AB49" i="1"/>
  <c r="AA49" i="1"/>
  <c r="AB48" i="1"/>
  <c r="AA48" i="1"/>
  <c r="AB47" i="1"/>
  <c r="AA47" i="1"/>
  <c r="AB46" i="1"/>
  <c r="AA46" i="1"/>
  <c r="AB45" i="1"/>
  <c r="AA45" i="1"/>
  <c r="AB44" i="1"/>
  <c r="AA44" i="1"/>
  <c r="AB43" i="1"/>
  <c r="AA43" i="1"/>
  <c r="AB41" i="1"/>
  <c r="AA41" i="1"/>
  <c r="AB40" i="1"/>
  <c r="AA40" i="1"/>
  <c r="AB39" i="1"/>
  <c r="AA39" i="1"/>
  <c r="AB38" i="1"/>
  <c r="AA38" i="1"/>
  <c r="AB37" i="1"/>
  <c r="AA37" i="1"/>
  <c r="AB36" i="1"/>
  <c r="AA36" i="1"/>
  <c r="AB35" i="1"/>
  <c r="AA35" i="1"/>
  <c r="AB34" i="1"/>
  <c r="AA34" i="1"/>
  <c r="AB33" i="1"/>
  <c r="AA33" i="1"/>
  <c r="AB32" i="1"/>
  <c r="AA32" i="1"/>
  <c r="AB30" i="1"/>
  <c r="AA30" i="1"/>
  <c r="AB29" i="1"/>
  <c r="AA29" i="1"/>
  <c r="AB28" i="1"/>
  <c r="AA28" i="1"/>
  <c r="AB27" i="1"/>
  <c r="AA27" i="1"/>
  <c r="AB26" i="1"/>
  <c r="AA26" i="1"/>
  <c r="AB25" i="1"/>
  <c r="AA25" i="1"/>
  <c r="AB20" i="1"/>
  <c r="AA20" i="1"/>
  <c r="AB19" i="1"/>
  <c r="AA19" i="1"/>
  <c r="AB18" i="1"/>
  <c r="AA18" i="1"/>
  <c r="AB17" i="1"/>
  <c r="AA17" i="1"/>
  <c r="AB16" i="1"/>
  <c r="AA16" i="1"/>
  <c r="AB15" i="1"/>
  <c r="AA15" i="1"/>
  <c r="AB13" i="1"/>
  <c r="AA13" i="1"/>
  <c r="AB12" i="1"/>
  <c r="AA12" i="1"/>
  <c r="AB11" i="1"/>
  <c r="AA11" i="1"/>
  <c r="AB10" i="1"/>
  <c r="AA10" i="1"/>
  <c r="AB9" i="1"/>
  <c r="AA9" i="1"/>
  <c r="AB8" i="1"/>
  <c r="AA8" i="1"/>
  <c r="AB7" i="1"/>
  <c r="AA7" i="1"/>
  <c r="AB6" i="1"/>
  <c r="AA6" i="1"/>
  <c r="AB4" i="1"/>
  <c r="AA4" i="1"/>
  <c r="AA3" i="1"/>
  <c r="AC36" i="1" l="1"/>
  <c r="AD36" i="1"/>
  <c r="AD64" i="1"/>
  <c r="AC134" i="1"/>
  <c r="AB151" i="1"/>
  <c r="AD134" i="1"/>
  <c r="AD151" i="1" l="1"/>
</calcChain>
</file>

<file path=xl/sharedStrings.xml><?xml version="1.0" encoding="utf-8"?>
<sst xmlns="http://schemas.openxmlformats.org/spreadsheetml/2006/main" count="176" uniqueCount="175">
  <si>
    <t>Generalized trust</t>
  </si>
  <si>
    <t>Early 80s</t>
  </si>
  <si>
    <t>Eurobar 1986</t>
  </si>
  <si>
    <t>Early 90s</t>
  </si>
  <si>
    <t>Mid 90s</t>
  </si>
  <si>
    <t>2006-8</t>
  </si>
  <si>
    <t>Latinobarometro 1996</t>
  </si>
  <si>
    <t>Latinobarometro 2003</t>
  </si>
  <si>
    <t>AfroBarometer 2001 (Round 1)</t>
  </si>
  <si>
    <t>AfroBarometer 2006 (Round 3)</t>
  </si>
  <si>
    <t>AfroBarometer 2012 (Round 5)</t>
  </si>
  <si>
    <t>Asian Barometer</t>
  </si>
  <si>
    <t>East Asia Barometer 01-04</t>
  </si>
  <si>
    <t>SoCap</t>
  </si>
  <si>
    <t>EuroBar 2004-</t>
  </si>
  <si>
    <t>East Asia wave 2</t>
  </si>
  <si>
    <t>Arab Barometer 06</t>
  </si>
  <si>
    <t>Special survey</t>
  </si>
  <si>
    <t>Name</t>
  </si>
  <si>
    <t>Full average</t>
  </si>
  <si>
    <t>Albania</t>
  </si>
  <si>
    <t>Algeria</t>
  </si>
  <si>
    <t>Argentina</t>
  </si>
  <si>
    <t>Armenia</t>
  </si>
  <si>
    <t>Australia</t>
  </si>
  <si>
    <t>Austria</t>
  </si>
  <si>
    <t>Azerbaijan</t>
  </si>
  <si>
    <t>Bangladesh</t>
  </si>
  <si>
    <t>Belarus</t>
  </si>
  <si>
    <t>Belgium</t>
  </si>
  <si>
    <t>Benin</t>
  </si>
  <si>
    <t>Bolivia</t>
  </si>
  <si>
    <t>Bosnia</t>
  </si>
  <si>
    <t>Botswana</t>
  </si>
  <si>
    <t>Brazil</t>
  </si>
  <si>
    <t>Bulgaria</t>
  </si>
  <si>
    <t>Canada</t>
  </si>
  <si>
    <t>Canadian GSS on social engagement 2003</t>
  </si>
  <si>
    <t>Cape Verde</t>
  </si>
  <si>
    <t>Chile</t>
  </si>
  <si>
    <t>China</t>
  </si>
  <si>
    <t>Colombia</t>
  </si>
  <si>
    <t>Costa Rica</t>
  </si>
  <si>
    <t>Croatia</t>
  </si>
  <si>
    <t>Cyprus</t>
  </si>
  <si>
    <t>Czech Republic</t>
  </si>
  <si>
    <t>Denmark</t>
  </si>
  <si>
    <t>Dominican Republic</t>
  </si>
  <si>
    <t>East Germany</t>
  </si>
  <si>
    <t>Ecuador</t>
  </si>
  <si>
    <t>Egypt</t>
  </si>
  <si>
    <t>El Salvador</t>
  </si>
  <si>
    <t>Estonia</t>
  </si>
  <si>
    <t>Finland</t>
  </si>
  <si>
    <t>France</t>
  </si>
  <si>
    <t>Georgia</t>
  </si>
  <si>
    <t>Germany</t>
  </si>
  <si>
    <t>Ghana</t>
  </si>
  <si>
    <t>Greece</t>
  </si>
  <si>
    <t>Guatemala</t>
  </si>
  <si>
    <t>Hong Kong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</si>
  <si>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</si>
  <si>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</si>
  <si>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</si>
  <si>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</si>
  <si>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</si>
  <si>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</si>
  <si>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</si>
  <si>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</si>
  <si>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</si>
  <si>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</si>
  <si>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Japan</t>
  </si>
  <si>
    <t>Jordan</t>
  </si>
  <si>
    <t>Kenya</t>
  </si>
  <si>
    <t>Kyrgyzstan</t>
  </si>
  <si>
    <t>Latvia</t>
  </si>
  <si>
    <t>Lesotho</t>
  </si>
  <si>
    <t>Lithuania</t>
  </si>
  <si>
    <t>Luxembourg</t>
  </si>
  <si>
    <t>Macedonia</t>
  </si>
  <si>
    <t>Madagascar</t>
  </si>
  <si>
    <t>Malaysia</t>
  </si>
  <si>
    <t>Malawi</t>
  </si>
  <si>
    <t>Mali</t>
  </si>
  <si>
    <t>Mauritius</t>
  </si>
  <si>
    <t>Malta</t>
  </si>
  <si>
    <t>Mexico</t>
  </si>
  <si>
    <t>Moldova</t>
  </si>
  <si>
    <t>Mongolia</t>
  </si>
  <si>
    <t>Montenegro</t>
  </si>
  <si>
    <t>Morocco</t>
  </si>
  <si>
    <t>Mozambique</t>
  </si>
  <si>
    <t>Namibia</t>
  </si>
  <si>
    <t>Nepal</t>
  </si>
  <si>
    <t>Netherlands</t>
  </si>
  <si>
    <t>New Zealand</t>
  </si>
  <si>
    <t>Nicaragua</t>
  </si>
  <si>
    <t>Nigeria</t>
  </si>
  <si>
    <t>North Ireland</t>
  </si>
  <si>
    <t>Norway</t>
  </si>
  <si>
    <t>Pakistan</t>
  </si>
  <si>
    <t>Panama</t>
  </si>
  <si>
    <t>Paraguay</t>
  </si>
  <si>
    <t>Peru</t>
  </si>
  <si>
    <t>Philippines</t>
  </si>
  <si>
    <t>Poland</t>
  </si>
  <si>
    <t>Portugal</t>
  </si>
  <si>
    <t>Puerto Rico</t>
  </si>
  <si>
    <t>Romania</t>
  </si>
  <si>
    <t>Russia</t>
  </si>
  <si>
    <t>Saudi Arabia</t>
  </si>
  <si>
    <t>Senegal</t>
  </si>
  <si>
    <t>Serbia</t>
  </si>
  <si>
    <t>Singapore</t>
  </si>
  <si>
    <t>Slovakia</t>
  </si>
  <si>
    <t>Slovenia</t>
  </si>
  <si>
    <t>South Africa</t>
  </si>
  <si>
    <t>South Korea</t>
  </si>
  <si>
    <t>Spain</t>
  </si>
  <si>
    <t>Sweden</t>
  </si>
  <si>
    <t>Switzerland</t>
  </si>
  <si>
    <t>Taiwan</t>
  </si>
  <si>
    <t>Thailand</t>
  </si>
  <si>
    <t>Tanzania</t>
  </si>
  <si>
    <t>Turkey</t>
  </si>
  <si>
    <t>Uganda</t>
  </si>
  <si>
    <t>Ukraine</t>
  </si>
  <si>
    <t>United Kingdom</t>
  </si>
  <si>
    <t>British Social Attitudes Survey 97-99: 42,44,45</t>
  </si>
  <si>
    <t>Note: Civil Culture survey in 1959: 56</t>
  </si>
  <si>
    <t>Uruguay</t>
  </si>
  <si>
    <t>USA</t>
  </si>
  <si>
    <t>Note: GSS from 1958 available</t>
  </si>
  <si>
    <t>Venezuela</t>
  </si>
  <si>
    <t>Vietnam</t>
  </si>
  <si>
    <t>Zambia</t>
  </si>
  <si>
    <t>Zimbabwe</t>
  </si>
  <si>
    <t>Rwanda</t>
  </si>
  <si>
    <t>Ethiopia</t>
  </si>
  <si>
    <t>Trinidad and Tobago</t>
  </si>
  <si>
    <t>Burkina Faso</t>
  </si>
  <si>
    <t>Andorra</t>
  </si>
  <si>
    <t>Kuwait</t>
  </si>
  <si>
    <t>Palestine</t>
  </si>
  <si>
    <t>Yemen</t>
  </si>
  <si>
    <t>Lebanon</t>
  </si>
  <si>
    <t>Jamaica</t>
  </si>
  <si>
    <r>
      <t xml:space="preserve">Bourne et al 2009 in </t>
    </r>
    <r>
      <rPr>
        <i/>
        <sz val="10"/>
        <rFont val="Arial"/>
        <family val="2"/>
      </rPr>
      <t>Current Research Journal of Social Sciences</t>
    </r>
  </si>
  <si>
    <t>Cambodia</t>
  </si>
  <si>
    <t>Kosovo</t>
  </si>
  <si>
    <t>Togo</t>
  </si>
  <si>
    <t>Swaziland</t>
  </si>
  <si>
    <t>Sierra Leone</t>
  </si>
  <si>
    <t>Niger</t>
  </si>
  <si>
    <t>Liberia</t>
  </si>
  <si>
    <t>Guinea</t>
  </si>
  <si>
    <t>Cameroon</t>
  </si>
  <si>
    <t>Burundi</t>
  </si>
  <si>
    <t>Côte d'Ivoire</t>
  </si>
  <si>
    <t>Belize</t>
  </si>
  <si>
    <t>Source:</t>
  </si>
  <si>
    <t>Guyana</t>
  </si>
  <si>
    <t>Tunisia</t>
  </si>
  <si>
    <t>Sri Lanka</t>
  </si>
  <si>
    <t>WVS 2010-14</t>
  </si>
  <si>
    <t>Kazakhstan</t>
  </si>
  <si>
    <t>Libya</t>
  </si>
  <si>
    <t>Qatar</t>
  </si>
  <si>
    <t>Uzbekistan</t>
  </si>
  <si>
    <t>Haiti</t>
  </si>
  <si>
    <t>minmax</t>
  </si>
  <si>
    <t>min</t>
  </si>
  <si>
    <t>max</t>
  </si>
  <si>
    <t>LAPOP 2010</t>
  </si>
  <si>
    <t>Sudan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</si>
</sst>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64" fontId="0" fillId="0" borderId="0" xfId="0" applyNumberFormat="1"/>
    <xf numFmtId="2" fontId="0" fillId="0" borderId="0" xfId="0" applyNumberFormat="1"/>
    <xf numFmtId="0" fontId="3" fillId="0" borderId="0" xfId="0" applyFont="1"/>
    <xf numFmtId="0" fontId="4" fillId="0" borderId="0" xfId="0" applyFont="1"/>
    <xf numFmtId="164" fontId="3" fillId="0" borderId="0" xfId="0" applyNumberFormat="1" applyFont="1"/>
    <xf numFmtId="2" fontId="3" fillId="0" borderId="0" xfId="0" applyNumberFormat="1" applyFont="1"/>
    <xf numFmtId="2" fontId="5" fillId="0" borderId="0" xfId="0" applyNumberFormat="1" applyFont="1"/>
    <xf numFmtId="0" fontId="5" fillId="0" borderId="0" xfId="0" applyFont="1"/>
    <xf numFmtId="0" fontId="2" fillId="0" borderId="0" xfId="0" applyFont="1"/>
    <xf numFmtId="164" fontId="2" fillId="0" borderId="0" xfId="0" applyNumberFormat="1" applyFon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1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U6" sqref="U6"/>
    </sheetView>
  </sheetViews>
  <sheetFormatPr defaultRowHeight="15" x14ac:dyDescent="0.25"/>
  <sheetData>
    <row r="1" spans="1:32" x14ac:dyDescent="0.25">
      <c r="A1" s="1" t="s">
        <v>0</v>
      </c>
      <c r="Q1" s="2"/>
      <c r="R1" s="3"/>
      <c r="S1" s="3"/>
      <c r="T1" s="3"/>
      <c r="U1" s="3"/>
      <c r="V1" s="3"/>
      <c r="W1" s="2"/>
      <c r="X1" s="2"/>
    </row>
    <row r="2" spans="1:32" x14ac:dyDescent="0.25">
      <c r="B2" t="s">
        <v>160</v>
      </c>
      <c r="C2" s="4" t="s">
        <v>1</v>
      </c>
      <c r="D2" s="4" t="s">
        <v>2</v>
      </c>
      <c r="E2" s="4" t="s">
        <v>3</v>
      </c>
      <c r="F2" s="4" t="s">
        <v>4</v>
      </c>
      <c r="G2" s="4">
        <v>2000</v>
      </c>
      <c r="H2" s="5">
        <v>2005</v>
      </c>
      <c r="I2" s="5" t="s">
        <v>5</v>
      </c>
      <c r="J2" s="4" t="s">
        <v>6</v>
      </c>
      <c r="K2" s="4" t="s">
        <v>7</v>
      </c>
      <c r="L2" s="4" t="s">
        <v>8</v>
      </c>
      <c r="M2" s="4" t="s">
        <v>9</v>
      </c>
      <c r="N2" s="4" t="s">
        <v>10</v>
      </c>
      <c r="O2" s="4" t="s">
        <v>11</v>
      </c>
      <c r="P2" s="4" t="s">
        <v>12</v>
      </c>
      <c r="Q2" s="6" t="s">
        <v>13</v>
      </c>
      <c r="R2" s="7" t="s">
        <v>14</v>
      </c>
      <c r="S2" s="7" t="s">
        <v>15</v>
      </c>
      <c r="T2" s="7" t="s">
        <v>16</v>
      </c>
      <c r="U2" s="7" t="s">
        <v>173</v>
      </c>
      <c r="V2" s="7" t="s">
        <v>164</v>
      </c>
      <c r="W2" s="6" t="s">
        <v>17</v>
      </c>
      <c r="X2" s="6" t="s">
        <v>18</v>
      </c>
      <c r="Y2" s="4"/>
      <c r="AB2" t="s">
        <v>19</v>
      </c>
      <c r="AD2" t="s">
        <v>170</v>
      </c>
      <c r="AE2" t="s">
        <v>171</v>
      </c>
      <c r="AF2" t="s">
        <v>172</v>
      </c>
    </row>
    <row r="3" spans="1:32" x14ac:dyDescent="0.25">
      <c r="A3" t="s">
        <v>20</v>
      </c>
      <c r="F3">
        <v>27</v>
      </c>
      <c r="G3">
        <v>24.369747899159687</v>
      </c>
      <c r="I3">
        <v>10.6</v>
      </c>
      <c r="Q3" s="2"/>
      <c r="R3" s="3"/>
      <c r="S3" s="3"/>
      <c r="T3" s="3"/>
      <c r="U3" s="3"/>
      <c r="V3" s="3"/>
      <c r="W3" s="2"/>
      <c r="X3" s="2"/>
      <c r="Y3" s="8"/>
      <c r="AA3" t="str">
        <f t="shared" ref="AA3:AA34" si="0">A3</f>
        <v>Albania</v>
      </c>
      <c r="AB3">
        <f>AVERAGE(C3:W3)</f>
        <v>20.65658263305323</v>
      </c>
      <c r="AD3">
        <f>(MAX(C3:W3)-MIN(C3:W3))/AB3</f>
        <v>0.79393577782599223</v>
      </c>
      <c r="AE3">
        <f>MIN(C3:W3)</f>
        <v>10.6</v>
      </c>
      <c r="AF3">
        <f>MAX(C3:W3)</f>
        <v>27</v>
      </c>
    </row>
    <row r="4" spans="1:32" x14ac:dyDescent="0.25">
      <c r="A4" t="s">
        <v>21</v>
      </c>
      <c r="G4">
        <v>11.219512195122094</v>
      </c>
      <c r="N4">
        <v>21.978021978021978</v>
      </c>
      <c r="Q4" s="2"/>
      <c r="R4" s="3"/>
      <c r="S4" s="3"/>
      <c r="T4" s="3">
        <v>20.200199999999999</v>
      </c>
      <c r="U4" s="3"/>
      <c r="V4" s="3">
        <v>17.92863359442994</v>
      </c>
      <c r="W4" s="2"/>
      <c r="X4" s="2"/>
      <c r="Y4" s="8"/>
      <c r="AA4" t="str">
        <f t="shared" si="0"/>
        <v>Algeria</v>
      </c>
      <c r="AB4">
        <f t="shared" ref="AB4:AB14" si="1">AVERAGE(C4:W4)</f>
        <v>17.831591941893503</v>
      </c>
      <c r="AC4">
        <f t="shared" ref="AC4:AC66" si="2">VAR(C4:V4)/AB4^2</f>
        <v>6.9747782928955018E-2</v>
      </c>
      <c r="AD4">
        <f t="shared" ref="AD4:AD67" si="3">(MAX(C4:W4)-MIN(C4:W4))/AB4</f>
        <v>0.60333983740531116</v>
      </c>
      <c r="AE4">
        <f t="shared" ref="AE4:AE67" si="4">MIN(C4:W4)</f>
        <v>11.219512195122094</v>
      </c>
      <c r="AF4">
        <f t="shared" ref="AF4:AF67" si="5">MAX(C4:W4)</f>
        <v>21.978021978021978</v>
      </c>
    </row>
    <row r="5" spans="1:32" x14ac:dyDescent="0.25">
      <c r="A5" t="s">
        <v>141</v>
      </c>
      <c r="H5">
        <v>20.53839</v>
      </c>
      <c r="Q5" s="2"/>
      <c r="R5" s="3"/>
      <c r="S5" s="3"/>
      <c r="T5" s="3"/>
      <c r="U5" s="3"/>
      <c r="V5" s="3"/>
      <c r="W5" s="2"/>
      <c r="X5" s="2"/>
      <c r="Y5" s="8"/>
      <c r="AA5" t="str">
        <f t="shared" si="0"/>
        <v>Andorra</v>
      </c>
      <c r="AB5">
        <f t="shared" si="1"/>
        <v>20.53839</v>
      </c>
      <c r="AC5" t="e">
        <f t="shared" si="2"/>
        <v>#DIV/0!</v>
      </c>
      <c r="AD5">
        <f t="shared" si="3"/>
        <v>0</v>
      </c>
      <c r="AE5">
        <f t="shared" si="4"/>
        <v>20.53839</v>
      </c>
      <c r="AF5">
        <f t="shared" si="5"/>
        <v>20.53839</v>
      </c>
    </row>
    <row r="6" spans="1:32" x14ac:dyDescent="0.25">
      <c r="A6" t="s">
        <v>22</v>
      </c>
      <c r="C6">
        <v>27</v>
      </c>
      <c r="E6">
        <v>23.3</v>
      </c>
      <c r="F6">
        <v>17.5</v>
      </c>
      <c r="G6">
        <v>15.387943510316827</v>
      </c>
      <c r="H6">
        <v>16.566870000000002</v>
      </c>
      <c r="J6">
        <v>19</v>
      </c>
      <c r="K6">
        <v>17</v>
      </c>
      <c r="Q6" s="2"/>
      <c r="R6" s="3"/>
      <c r="S6" s="3"/>
      <c r="T6" s="3"/>
      <c r="U6" s="3"/>
      <c r="V6" s="3"/>
      <c r="W6" s="2"/>
      <c r="X6" s="2"/>
      <c r="Y6" s="8"/>
      <c r="AA6" t="str">
        <f t="shared" si="0"/>
        <v>Argentina</v>
      </c>
      <c r="AB6">
        <f t="shared" si="1"/>
        <v>19.393544787188119</v>
      </c>
      <c r="AC6">
        <f t="shared" si="2"/>
        <v>4.7248167830681462E-2</v>
      </c>
      <c r="AD6">
        <f t="shared" si="3"/>
        <v>0.59875884564199944</v>
      </c>
      <c r="AE6">
        <f t="shared" si="4"/>
        <v>15.387943510316827</v>
      </c>
      <c r="AF6">
        <f t="shared" si="5"/>
        <v>27</v>
      </c>
    </row>
    <row r="7" spans="1:32" x14ac:dyDescent="0.25">
      <c r="A7" t="s">
        <v>23</v>
      </c>
      <c r="F7">
        <v>24.6848739495797</v>
      </c>
      <c r="I7">
        <v>20.5</v>
      </c>
      <c r="Q7" s="2"/>
      <c r="R7" s="3"/>
      <c r="S7" s="3"/>
      <c r="T7" s="3"/>
      <c r="U7" s="3"/>
      <c r="V7" s="3">
        <v>11.039558417663294</v>
      </c>
      <c r="W7" s="2"/>
      <c r="X7" s="2"/>
      <c r="Y7" s="8"/>
      <c r="AA7" t="str">
        <f t="shared" si="0"/>
        <v>Armenia</v>
      </c>
      <c r="AB7">
        <f t="shared" si="1"/>
        <v>18.741477455747663</v>
      </c>
      <c r="AC7">
        <f t="shared" si="2"/>
        <v>0.13912864687445833</v>
      </c>
      <c r="AD7">
        <f t="shared" si="3"/>
        <v>0.72808110055014053</v>
      </c>
      <c r="AE7">
        <f t="shared" si="4"/>
        <v>11.039558417663294</v>
      </c>
      <c r="AF7">
        <f t="shared" si="5"/>
        <v>24.6848739495797</v>
      </c>
    </row>
    <row r="8" spans="1:32" x14ac:dyDescent="0.25">
      <c r="A8" s="9" t="s">
        <v>24</v>
      </c>
      <c r="C8">
        <v>47.8</v>
      </c>
      <c r="F8">
        <v>39.8941862014319</v>
      </c>
      <c r="H8">
        <v>47.572130000000001</v>
      </c>
      <c r="Q8" s="2">
        <v>53</v>
      </c>
      <c r="R8" s="3"/>
      <c r="S8" s="3"/>
      <c r="T8" s="3"/>
      <c r="U8" s="3"/>
      <c r="V8" s="3">
        <v>51.806407634628492</v>
      </c>
      <c r="W8" s="2"/>
      <c r="X8" s="2"/>
      <c r="Y8" s="8"/>
      <c r="AA8" t="str">
        <f t="shared" si="0"/>
        <v>Australia</v>
      </c>
      <c r="AB8">
        <f t="shared" si="1"/>
        <v>48.01454476721208</v>
      </c>
      <c r="AC8">
        <f t="shared" si="2"/>
        <v>1.1431327646118192E-2</v>
      </c>
      <c r="AD8">
        <f t="shared" si="3"/>
        <v>0.27295507771881927</v>
      </c>
      <c r="AE8">
        <f t="shared" si="4"/>
        <v>39.8941862014319</v>
      </c>
      <c r="AF8">
        <f t="shared" si="5"/>
        <v>53</v>
      </c>
    </row>
    <row r="9" spans="1:32" x14ac:dyDescent="0.25">
      <c r="A9" t="s">
        <v>25</v>
      </c>
      <c r="E9">
        <v>31.8</v>
      </c>
      <c r="G9">
        <v>33.868886602225956</v>
      </c>
      <c r="I9">
        <v>36.799999999999997</v>
      </c>
      <c r="Q9" s="2"/>
      <c r="R9" s="3">
        <v>47.058823529411761</v>
      </c>
      <c r="S9" s="3"/>
      <c r="T9" s="3"/>
      <c r="U9" s="3"/>
      <c r="V9" s="3"/>
      <c r="W9" s="2"/>
      <c r="X9" s="2"/>
      <c r="Y9" s="8"/>
      <c r="AA9" t="str">
        <f t="shared" si="0"/>
        <v>Austria</v>
      </c>
      <c r="AB9">
        <f t="shared" si="1"/>
        <v>37.38192753290943</v>
      </c>
      <c r="AC9">
        <f t="shared" si="2"/>
        <v>3.2794115380064687E-2</v>
      </c>
      <c r="AD9">
        <f t="shared" si="3"/>
        <v>0.40818717857656089</v>
      </c>
      <c r="AE9">
        <f t="shared" si="4"/>
        <v>31.8</v>
      </c>
      <c r="AF9">
        <f t="shared" si="5"/>
        <v>47.058823529411761</v>
      </c>
    </row>
    <row r="10" spans="1:32" x14ac:dyDescent="0.25">
      <c r="A10" t="s">
        <v>26</v>
      </c>
      <c r="F10">
        <v>20.527704485488506</v>
      </c>
      <c r="I10">
        <v>44.9</v>
      </c>
      <c r="Q10" s="2"/>
      <c r="R10" s="3"/>
      <c r="S10" s="3"/>
      <c r="T10" s="3"/>
      <c r="U10" s="3"/>
      <c r="V10" s="3">
        <v>15.257731958762887</v>
      </c>
      <c r="W10" s="2"/>
      <c r="X10" s="2"/>
      <c r="Y10" s="8"/>
      <c r="AA10" t="str">
        <f t="shared" si="0"/>
        <v>Azerbaijan</v>
      </c>
      <c r="AB10">
        <f t="shared" si="1"/>
        <v>26.895145481417131</v>
      </c>
      <c r="AC10">
        <f t="shared" si="2"/>
        <v>0.34571734250120389</v>
      </c>
      <c r="AD10">
        <f t="shared" si="3"/>
        <v>1.1021419483199326</v>
      </c>
      <c r="AE10">
        <f t="shared" si="4"/>
        <v>15.257731958762887</v>
      </c>
      <c r="AF10">
        <f t="shared" si="5"/>
        <v>44.9</v>
      </c>
    </row>
    <row r="11" spans="1:32" x14ac:dyDescent="0.25">
      <c r="A11" t="s">
        <v>27</v>
      </c>
      <c r="F11">
        <v>20.9</v>
      </c>
      <c r="G11">
        <v>23.549257759784183</v>
      </c>
      <c r="Q11" s="2"/>
      <c r="R11" s="3"/>
      <c r="S11" s="3"/>
      <c r="T11" s="3"/>
      <c r="U11" s="3"/>
      <c r="V11" s="3"/>
      <c r="W11" s="2"/>
      <c r="X11" s="2"/>
      <c r="Y11" s="8"/>
      <c r="AA11" t="str">
        <f t="shared" si="0"/>
        <v>Bangladesh</v>
      </c>
      <c r="AB11">
        <f t="shared" si="1"/>
        <v>22.224628879892091</v>
      </c>
      <c r="AC11">
        <f t="shared" si="2"/>
        <v>7.1047597927003103E-3</v>
      </c>
      <c r="AD11">
        <f t="shared" si="3"/>
        <v>0.11920368947897804</v>
      </c>
      <c r="AE11">
        <f t="shared" si="4"/>
        <v>20.9</v>
      </c>
      <c r="AF11">
        <f t="shared" si="5"/>
        <v>23.549257759784183</v>
      </c>
    </row>
    <row r="12" spans="1:32" x14ac:dyDescent="0.25">
      <c r="A12" t="s">
        <v>28</v>
      </c>
      <c r="E12">
        <v>25.5</v>
      </c>
      <c r="F12">
        <v>24.1</v>
      </c>
      <c r="G12">
        <v>41.850220264317215</v>
      </c>
      <c r="I12">
        <v>44.8</v>
      </c>
      <c r="Q12" s="2"/>
      <c r="R12" s="3"/>
      <c r="S12" s="3"/>
      <c r="T12" s="3"/>
      <c r="U12" s="3"/>
      <c r="V12" s="3">
        <v>35.2112676056338</v>
      </c>
      <c r="W12" s="2"/>
      <c r="X12" s="2"/>
      <c r="Y12" s="8"/>
      <c r="AA12" t="str">
        <f t="shared" si="0"/>
        <v>Belarus</v>
      </c>
      <c r="AB12">
        <f t="shared" si="1"/>
        <v>34.292297573990197</v>
      </c>
      <c r="AC12">
        <f t="shared" si="2"/>
        <v>7.4314908833078938E-2</v>
      </c>
      <c r="AD12">
        <f t="shared" si="3"/>
        <v>0.60363409466329832</v>
      </c>
      <c r="AE12">
        <f t="shared" si="4"/>
        <v>24.1</v>
      </c>
      <c r="AF12">
        <f t="shared" si="5"/>
        <v>44.8</v>
      </c>
    </row>
    <row r="13" spans="1:32" x14ac:dyDescent="0.25">
      <c r="A13" t="s">
        <v>29</v>
      </c>
      <c r="C13">
        <v>30.2</v>
      </c>
      <c r="D13">
        <v>29.4</v>
      </c>
      <c r="E13">
        <v>33.200000000000003</v>
      </c>
      <c r="G13">
        <v>30.680053719161691</v>
      </c>
      <c r="I13">
        <v>34.6</v>
      </c>
      <c r="Q13" s="2"/>
      <c r="R13" s="3">
        <v>33.333333333333329</v>
      </c>
      <c r="S13" s="3"/>
      <c r="T13" s="3"/>
      <c r="U13" s="3"/>
      <c r="V13" s="3"/>
      <c r="W13" s="2"/>
      <c r="X13" s="2"/>
      <c r="Y13" s="8"/>
      <c r="AA13" t="str">
        <f t="shared" si="0"/>
        <v>Belgium</v>
      </c>
      <c r="AB13">
        <f t="shared" si="1"/>
        <v>31.902231175415835</v>
      </c>
      <c r="AC13">
        <f t="shared" si="2"/>
        <v>4.2569655416112642E-3</v>
      </c>
      <c r="AD13">
        <f t="shared" si="3"/>
        <v>0.16299800385144136</v>
      </c>
      <c r="AE13">
        <f t="shared" si="4"/>
        <v>29.4</v>
      </c>
      <c r="AF13">
        <f t="shared" si="5"/>
        <v>34.6</v>
      </c>
    </row>
    <row r="14" spans="1:32" x14ac:dyDescent="0.25">
      <c r="A14" t="s">
        <v>159</v>
      </c>
      <c r="R14" s="3"/>
      <c r="S14" s="3"/>
      <c r="T14" s="3"/>
      <c r="U14">
        <v>7.45</v>
      </c>
      <c r="AA14" t="str">
        <f t="shared" si="0"/>
        <v>Belize</v>
      </c>
      <c r="AB14">
        <f t="shared" si="1"/>
        <v>7.45</v>
      </c>
      <c r="AC14" t="e">
        <f t="shared" si="2"/>
        <v>#DIV/0!</v>
      </c>
      <c r="AD14">
        <f t="shared" si="3"/>
        <v>0</v>
      </c>
      <c r="AE14">
        <f t="shared" si="4"/>
        <v>7.45</v>
      </c>
      <c r="AF14">
        <f t="shared" si="5"/>
        <v>7.45</v>
      </c>
    </row>
    <row r="15" spans="1:32" x14ac:dyDescent="0.25">
      <c r="A15" t="s">
        <v>30</v>
      </c>
      <c r="L15">
        <v>27.4</v>
      </c>
      <c r="N15">
        <v>32.026688907422852</v>
      </c>
      <c r="Q15" s="2"/>
      <c r="R15" s="3"/>
      <c r="S15" s="3"/>
      <c r="T15" s="3"/>
      <c r="U15" s="3"/>
      <c r="V15" s="3"/>
      <c r="W15" s="2"/>
      <c r="X15" s="2"/>
      <c r="Y15" s="8"/>
      <c r="AA15" t="str">
        <f t="shared" si="0"/>
        <v>Benin</v>
      </c>
      <c r="AB15">
        <f t="shared" ref="AB15:AB46" si="6">AVERAGE(C15:W15)</f>
        <v>29.713344453711425</v>
      </c>
      <c r="AC15">
        <f t="shared" si="2"/>
        <v>1.2122928042983636E-2</v>
      </c>
      <c r="AD15">
        <f t="shared" si="3"/>
        <v>0.15571080914942054</v>
      </c>
      <c r="AE15">
        <f t="shared" si="4"/>
        <v>27.4</v>
      </c>
      <c r="AF15">
        <f t="shared" si="5"/>
        <v>32.026688907422852</v>
      </c>
    </row>
    <row r="16" spans="1:32" x14ac:dyDescent="0.25">
      <c r="A16" t="s">
        <v>31</v>
      </c>
      <c r="J16">
        <v>17.5</v>
      </c>
      <c r="K16">
        <v>21</v>
      </c>
      <c r="Q16" s="2"/>
      <c r="R16" s="3"/>
      <c r="S16" s="3"/>
      <c r="T16" s="3"/>
      <c r="U16" s="3"/>
      <c r="V16" s="3"/>
      <c r="W16" s="2"/>
      <c r="X16" s="2"/>
      <c r="Y16" s="8"/>
      <c r="AA16" t="str">
        <f t="shared" si="0"/>
        <v>Bolivia</v>
      </c>
      <c r="AB16">
        <f t="shared" si="6"/>
        <v>19.25</v>
      </c>
      <c r="AC16">
        <f t="shared" si="2"/>
        <v>1.6528925619834711E-2</v>
      </c>
      <c r="AD16">
        <f t="shared" si="3"/>
        <v>0.18181818181818182</v>
      </c>
      <c r="AE16">
        <f t="shared" si="4"/>
        <v>17.5</v>
      </c>
      <c r="AF16">
        <f t="shared" si="5"/>
        <v>21</v>
      </c>
    </row>
    <row r="17" spans="1:32" x14ac:dyDescent="0.25">
      <c r="A17" t="s">
        <v>32</v>
      </c>
      <c r="F17">
        <v>28.3</v>
      </c>
      <c r="G17">
        <v>15.780590717299514</v>
      </c>
      <c r="I17">
        <v>26.6</v>
      </c>
      <c r="Q17" s="2"/>
      <c r="R17" s="3"/>
      <c r="S17" s="3"/>
      <c r="T17" s="3"/>
      <c r="U17" s="3"/>
      <c r="V17" s="3"/>
      <c r="W17" s="2"/>
      <c r="X17" s="2"/>
      <c r="Y17" s="8"/>
      <c r="AA17" t="str">
        <f t="shared" si="0"/>
        <v>Bosnia</v>
      </c>
      <c r="AB17">
        <f t="shared" si="6"/>
        <v>23.560196905766503</v>
      </c>
      <c r="AC17">
        <f t="shared" si="2"/>
        <v>8.307625067100867E-2</v>
      </c>
      <c r="AD17">
        <f t="shared" si="3"/>
        <v>0.5313796541164002</v>
      </c>
      <c r="AE17">
        <f t="shared" si="4"/>
        <v>15.780590717299514</v>
      </c>
      <c r="AF17">
        <f t="shared" si="5"/>
        <v>28.3</v>
      </c>
    </row>
    <row r="18" spans="1:32" x14ac:dyDescent="0.25">
      <c r="A18" t="s">
        <v>33</v>
      </c>
      <c r="L18">
        <v>17.5</v>
      </c>
      <c r="M18">
        <v>5.9</v>
      </c>
      <c r="N18">
        <v>10.98993288590604</v>
      </c>
      <c r="Q18" s="2"/>
      <c r="R18" s="3"/>
      <c r="S18" s="3"/>
      <c r="T18" s="3"/>
      <c r="U18" s="3"/>
      <c r="V18" s="3"/>
      <c r="W18" s="2"/>
      <c r="X18" s="2"/>
      <c r="Y18" s="8"/>
      <c r="AA18" t="str">
        <f t="shared" si="0"/>
        <v>Botswana</v>
      </c>
      <c r="AB18">
        <f t="shared" si="6"/>
        <v>11.463310961968679</v>
      </c>
      <c r="AC18">
        <f t="shared" si="2"/>
        <v>0.25727652959301439</v>
      </c>
      <c r="AD18">
        <f t="shared" si="3"/>
        <v>1.0119240451981812</v>
      </c>
      <c r="AE18">
        <f t="shared" si="4"/>
        <v>5.9</v>
      </c>
      <c r="AF18">
        <f t="shared" si="5"/>
        <v>17.5</v>
      </c>
    </row>
    <row r="19" spans="1:32" x14ac:dyDescent="0.25">
      <c r="A19" t="s">
        <v>34</v>
      </c>
      <c r="E19">
        <v>6.7</v>
      </c>
      <c r="F19">
        <v>2.8045574057843359</v>
      </c>
      <c r="H19">
        <v>9.0666670000000007</v>
      </c>
      <c r="J19">
        <v>6.3</v>
      </c>
      <c r="K19">
        <v>4</v>
      </c>
      <c r="Q19" s="2"/>
      <c r="R19" s="3"/>
      <c r="S19" s="3"/>
      <c r="T19" s="3"/>
      <c r="U19" s="3"/>
      <c r="V19" s="3"/>
      <c r="W19" s="2"/>
      <c r="X19" s="2"/>
      <c r="Y19" s="8"/>
      <c r="AA19" t="str">
        <f t="shared" si="0"/>
        <v>Brazil</v>
      </c>
      <c r="AB19">
        <f t="shared" si="6"/>
        <v>5.774244881156867</v>
      </c>
      <c r="AC19">
        <f t="shared" si="2"/>
        <v>0.17950739279201267</v>
      </c>
      <c r="AD19">
        <f t="shared" si="3"/>
        <v>1.0844897857814881</v>
      </c>
      <c r="AE19">
        <f t="shared" si="4"/>
        <v>2.8045574057843359</v>
      </c>
      <c r="AF19">
        <f t="shared" si="5"/>
        <v>9.0666670000000007</v>
      </c>
    </row>
    <row r="20" spans="1:32" x14ac:dyDescent="0.25">
      <c r="A20" t="s">
        <v>35</v>
      </c>
      <c r="E20">
        <v>30.4</v>
      </c>
      <c r="F20">
        <v>28.6</v>
      </c>
      <c r="G20">
        <v>26.913339245730917</v>
      </c>
      <c r="H20">
        <v>19.38062</v>
      </c>
      <c r="I20">
        <v>17.899999999999999</v>
      </c>
      <c r="Q20" s="2"/>
      <c r="R20" s="3">
        <v>39.534883720930232</v>
      </c>
      <c r="S20" s="3"/>
      <c r="T20" s="3"/>
      <c r="U20" s="3"/>
      <c r="V20" s="3"/>
      <c r="W20" s="2"/>
      <c r="X20" s="2"/>
      <c r="Y20" s="8"/>
      <c r="AA20" t="str">
        <f t="shared" si="0"/>
        <v>Bulgaria</v>
      </c>
      <c r="AB20">
        <f t="shared" si="6"/>
        <v>27.121473827776857</v>
      </c>
      <c r="AC20">
        <f t="shared" si="2"/>
        <v>8.4839075578401604E-2</v>
      </c>
      <c r="AD20">
        <f t="shared" si="3"/>
        <v>0.79770309896553437</v>
      </c>
      <c r="AE20">
        <f t="shared" si="4"/>
        <v>17.899999999999999</v>
      </c>
      <c r="AF20">
        <f t="shared" si="5"/>
        <v>39.534883720930232</v>
      </c>
    </row>
    <row r="21" spans="1:32" x14ac:dyDescent="0.25">
      <c r="A21" s="10" t="s">
        <v>140</v>
      </c>
      <c r="H21">
        <v>13.820080000000001</v>
      </c>
      <c r="N21">
        <v>32.118644067796609</v>
      </c>
      <c r="Q21" s="2"/>
      <c r="R21" s="3"/>
      <c r="S21" s="3"/>
      <c r="T21" s="3"/>
      <c r="U21" s="3"/>
      <c r="V21" s="3"/>
      <c r="W21" s="2"/>
      <c r="X21" s="2"/>
      <c r="Y21" s="8"/>
      <c r="AA21" t="str">
        <f t="shared" si="0"/>
        <v>Burkina Faso</v>
      </c>
      <c r="AB21">
        <f t="shared" si="6"/>
        <v>22.969362033898307</v>
      </c>
      <c r="AC21">
        <f t="shared" si="2"/>
        <v>0.31732636746438031</v>
      </c>
      <c r="AD21">
        <f t="shared" si="3"/>
        <v>0.79665094924236424</v>
      </c>
      <c r="AE21">
        <f t="shared" si="4"/>
        <v>13.820080000000001</v>
      </c>
      <c r="AF21">
        <f t="shared" si="5"/>
        <v>32.118644067796609</v>
      </c>
    </row>
    <row r="22" spans="1:32" x14ac:dyDescent="0.25">
      <c r="A22" t="s">
        <v>157</v>
      </c>
      <c r="N22">
        <v>55.536912751677846</v>
      </c>
      <c r="R22" s="3"/>
      <c r="S22" s="3"/>
      <c r="T22" s="3"/>
      <c r="U22" s="3"/>
      <c r="V22" s="3"/>
      <c r="AA22" t="str">
        <f t="shared" si="0"/>
        <v>Burundi</v>
      </c>
      <c r="AB22">
        <f t="shared" si="6"/>
        <v>55.536912751677846</v>
      </c>
      <c r="AC22" t="e">
        <f t="shared" si="2"/>
        <v>#DIV/0!</v>
      </c>
      <c r="AD22">
        <f t="shared" si="3"/>
        <v>0</v>
      </c>
      <c r="AE22">
        <f t="shared" si="4"/>
        <v>55.536912751677846</v>
      </c>
      <c r="AF22">
        <f t="shared" si="5"/>
        <v>55.536912751677846</v>
      </c>
    </row>
    <row r="23" spans="1:32" x14ac:dyDescent="0.25">
      <c r="A23" t="s">
        <v>148</v>
      </c>
      <c r="R23" s="3"/>
      <c r="S23" s="3">
        <v>7.8</v>
      </c>
      <c r="T23" s="3"/>
      <c r="U23" s="3"/>
      <c r="V23" s="3"/>
      <c r="AA23" t="str">
        <f t="shared" si="0"/>
        <v>Cambodia</v>
      </c>
      <c r="AB23">
        <f t="shared" si="6"/>
        <v>7.8</v>
      </c>
      <c r="AC23" t="e">
        <f t="shared" si="2"/>
        <v>#DIV/0!</v>
      </c>
      <c r="AD23">
        <f t="shared" si="3"/>
        <v>0</v>
      </c>
      <c r="AE23">
        <f t="shared" si="4"/>
        <v>7.8</v>
      </c>
      <c r="AF23">
        <f t="shared" si="5"/>
        <v>7.8</v>
      </c>
    </row>
    <row r="24" spans="1:32" x14ac:dyDescent="0.25">
      <c r="A24" t="s">
        <v>156</v>
      </c>
      <c r="N24">
        <v>17.075232459847843</v>
      </c>
      <c r="R24" s="3"/>
      <c r="S24" s="3"/>
      <c r="T24" s="3"/>
      <c r="U24" s="3"/>
      <c r="V24" s="3"/>
      <c r="AA24" t="str">
        <f t="shared" si="0"/>
        <v>Cameroon</v>
      </c>
      <c r="AB24">
        <f t="shared" si="6"/>
        <v>17.075232459847843</v>
      </c>
      <c r="AC24" t="e">
        <f t="shared" si="2"/>
        <v>#DIV/0!</v>
      </c>
      <c r="AD24">
        <f t="shared" si="3"/>
        <v>0</v>
      </c>
      <c r="AE24">
        <f t="shared" si="4"/>
        <v>17.075232459847843</v>
      </c>
      <c r="AF24">
        <f t="shared" si="5"/>
        <v>17.075232459847843</v>
      </c>
    </row>
    <row r="25" spans="1:32" x14ac:dyDescent="0.25">
      <c r="A25" t="s">
        <v>36</v>
      </c>
      <c r="C25">
        <v>49.6</v>
      </c>
      <c r="E25">
        <v>52.4</v>
      </c>
      <c r="G25">
        <v>38.848785288405722</v>
      </c>
      <c r="I25">
        <v>42.782773308092757</v>
      </c>
      <c r="Q25" s="2"/>
      <c r="R25" s="3"/>
      <c r="S25" s="3"/>
      <c r="T25" s="3"/>
      <c r="U25" s="3"/>
      <c r="V25" s="3"/>
      <c r="W25" s="2">
        <v>55</v>
      </c>
      <c r="X25" s="2" t="s">
        <v>37</v>
      </c>
      <c r="Y25" s="8"/>
      <c r="AA25" t="str">
        <f t="shared" si="0"/>
        <v>Canada</v>
      </c>
      <c r="AB25">
        <f t="shared" si="6"/>
        <v>47.726311719299702</v>
      </c>
      <c r="AC25">
        <f t="shared" si="2"/>
        <v>1.6884192365915304E-2</v>
      </c>
      <c r="AD25">
        <f t="shared" si="3"/>
        <v>0.33841321756826653</v>
      </c>
      <c r="AE25">
        <f t="shared" si="4"/>
        <v>38.848785288405722</v>
      </c>
      <c r="AF25">
        <f t="shared" si="5"/>
        <v>55</v>
      </c>
    </row>
    <row r="26" spans="1:32" x14ac:dyDescent="0.25">
      <c r="A26" t="s">
        <v>38</v>
      </c>
      <c r="M26">
        <v>3.4</v>
      </c>
      <c r="N26">
        <v>7.438715131022823</v>
      </c>
      <c r="Q26" s="2"/>
      <c r="R26" s="3"/>
      <c r="S26" s="3"/>
      <c r="T26" s="3"/>
      <c r="U26" s="3"/>
      <c r="V26" s="3"/>
      <c r="W26" s="2"/>
      <c r="X26" s="2"/>
      <c r="Y26" s="8"/>
      <c r="AA26" t="str">
        <f t="shared" si="0"/>
        <v>Cape Verde</v>
      </c>
      <c r="AB26">
        <f t="shared" si="6"/>
        <v>5.4193575655114117</v>
      </c>
      <c r="AC26">
        <f t="shared" si="2"/>
        <v>0.2776903797999587</v>
      </c>
      <c r="AD26">
        <f t="shared" si="3"/>
        <v>0.74523872658358148</v>
      </c>
      <c r="AE26">
        <f t="shared" si="4"/>
        <v>3.4</v>
      </c>
      <c r="AF26">
        <f t="shared" si="5"/>
        <v>7.438715131022823</v>
      </c>
    </row>
    <row r="27" spans="1:32" x14ac:dyDescent="0.25">
      <c r="A27" s="9" t="s">
        <v>39</v>
      </c>
      <c r="E27">
        <v>22.7</v>
      </c>
      <c r="F27">
        <v>21.9</v>
      </c>
      <c r="G27">
        <v>22.775146941270052</v>
      </c>
      <c r="H27">
        <v>12.2</v>
      </c>
      <c r="J27">
        <v>16.3</v>
      </c>
      <c r="K27">
        <v>10</v>
      </c>
      <c r="Q27" s="2">
        <v>14.8</v>
      </c>
      <c r="R27" s="3"/>
      <c r="S27" s="3"/>
      <c r="T27" s="3"/>
      <c r="U27" s="3"/>
      <c r="V27" s="3">
        <v>12.770339855818744</v>
      </c>
      <c r="W27" s="2"/>
      <c r="X27" s="2"/>
      <c r="Y27" s="8"/>
      <c r="AA27" t="str">
        <f t="shared" si="0"/>
        <v>Chile</v>
      </c>
      <c r="AB27">
        <f t="shared" si="6"/>
        <v>16.680685849636099</v>
      </c>
      <c r="AC27">
        <f t="shared" si="2"/>
        <v>9.4621887279338568E-2</v>
      </c>
      <c r="AD27">
        <f t="shared" si="3"/>
        <v>0.7658646087114428</v>
      </c>
      <c r="AE27">
        <f t="shared" si="4"/>
        <v>10</v>
      </c>
      <c r="AF27">
        <f t="shared" si="5"/>
        <v>22.775146941270052</v>
      </c>
    </row>
    <row r="28" spans="1:32" x14ac:dyDescent="0.25">
      <c r="A28" t="s">
        <v>40</v>
      </c>
      <c r="E28">
        <v>56.7</v>
      </c>
      <c r="F28">
        <v>52.7</v>
      </c>
      <c r="G28">
        <v>54.51713395638631</v>
      </c>
      <c r="H28">
        <v>48.585610000000003</v>
      </c>
      <c r="I28">
        <v>52.269087026161245</v>
      </c>
      <c r="O28">
        <v>41.76</v>
      </c>
      <c r="Q28" s="2"/>
      <c r="R28" s="3"/>
      <c r="S28" s="3"/>
      <c r="T28" s="3"/>
      <c r="U28" s="3"/>
      <c r="V28" s="3">
        <v>63.11959981809914</v>
      </c>
      <c r="W28" s="2"/>
      <c r="X28" s="2"/>
      <c r="Y28" s="8"/>
      <c r="AA28" t="str">
        <f t="shared" si="0"/>
        <v>China</v>
      </c>
      <c r="AB28">
        <f t="shared" si="6"/>
        <v>52.807347257235236</v>
      </c>
      <c r="AC28">
        <f t="shared" si="2"/>
        <v>1.5813511696039007E-2</v>
      </c>
      <c r="AD28">
        <f t="shared" si="3"/>
        <v>0.40448159067813472</v>
      </c>
      <c r="AE28">
        <f t="shared" si="4"/>
        <v>41.76</v>
      </c>
      <c r="AF28">
        <f t="shared" si="5"/>
        <v>63.11959981809914</v>
      </c>
    </row>
    <row r="29" spans="1:32" x14ac:dyDescent="0.25">
      <c r="A29" t="s">
        <v>41</v>
      </c>
      <c r="F29">
        <v>10.800869419829073</v>
      </c>
      <c r="H29">
        <v>14.31405</v>
      </c>
      <c r="J29">
        <v>27</v>
      </c>
      <c r="K29">
        <v>13</v>
      </c>
      <c r="Q29" s="2"/>
      <c r="R29" s="3"/>
      <c r="S29" s="3"/>
      <c r="T29" s="3"/>
      <c r="U29" s="3"/>
      <c r="V29" s="3">
        <v>4.1305796135909389</v>
      </c>
      <c r="W29" s="2"/>
      <c r="X29" s="2"/>
      <c r="Y29" s="8"/>
      <c r="AA29" t="str">
        <f t="shared" si="0"/>
        <v>Colombia</v>
      </c>
      <c r="AB29">
        <f t="shared" si="6"/>
        <v>13.849099806684004</v>
      </c>
      <c r="AC29">
        <f t="shared" si="2"/>
        <v>0.36187199200640752</v>
      </c>
      <c r="AD29">
        <f t="shared" si="3"/>
        <v>1.6513290181771649</v>
      </c>
      <c r="AE29">
        <f t="shared" si="4"/>
        <v>4.1305796135909389</v>
      </c>
      <c r="AF29">
        <f t="shared" si="5"/>
        <v>27</v>
      </c>
    </row>
    <row r="30" spans="1:32" x14ac:dyDescent="0.25">
      <c r="A30" s="9" t="s">
        <v>42</v>
      </c>
      <c r="J30">
        <v>22</v>
      </c>
      <c r="K30">
        <v>11</v>
      </c>
      <c r="Q30" s="2">
        <v>7.4</v>
      </c>
      <c r="R30" s="3"/>
      <c r="S30" s="3"/>
      <c r="T30" s="3"/>
      <c r="U30" s="3"/>
      <c r="V30" s="3"/>
      <c r="W30" s="2"/>
      <c r="X30" s="2"/>
      <c r="Y30" s="8"/>
      <c r="AA30" t="str">
        <f t="shared" si="0"/>
        <v>Costa Rica</v>
      </c>
      <c r="AB30">
        <f t="shared" si="6"/>
        <v>13.466666666666667</v>
      </c>
      <c r="AC30">
        <f t="shared" si="2"/>
        <v>0.3190128418782473</v>
      </c>
      <c r="AD30">
        <f t="shared" si="3"/>
        <v>1.0841584158415842</v>
      </c>
      <c r="AE30">
        <f t="shared" si="4"/>
        <v>7.4</v>
      </c>
      <c r="AF30">
        <f t="shared" si="5"/>
        <v>22</v>
      </c>
    </row>
    <row r="31" spans="1:32" x14ac:dyDescent="0.25">
      <c r="A31" t="s">
        <v>158</v>
      </c>
      <c r="N31">
        <v>10.887772194304858</v>
      </c>
      <c r="R31" s="3"/>
      <c r="S31" s="3"/>
      <c r="T31" s="3"/>
      <c r="U31" s="3"/>
      <c r="V31" s="3"/>
      <c r="AA31" t="str">
        <f t="shared" si="0"/>
        <v>Côte d'Ivoire</v>
      </c>
      <c r="AB31">
        <f t="shared" si="6"/>
        <v>10.887772194304858</v>
      </c>
      <c r="AC31" t="e">
        <f t="shared" si="2"/>
        <v>#DIV/0!</v>
      </c>
      <c r="AD31">
        <f t="shared" si="3"/>
        <v>0</v>
      </c>
      <c r="AE31">
        <f t="shared" si="4"/>
        <v>10.887772194304858</v>
      </c>
      <c r="AF31">
        <f t="shared" si="5"/>
        <v>10.887772194304858</v>
      </c>
    </row>
    <row r="32" spans="1:32" x14ac:dyDescent="0.25">
      <c r="A32" t="s">
        <v>43</v>
      </c>
      <c r="F32">
        <v>23.6</v>
      </c>
      <c r="G32">
        <v>18.42121795805005</v>
      </c>
      <c r="Q32" s="2"/>
      <c r="R32" s="3"/>
      <c r="S32" s="3"/>
      <c r="T32" s="3"/>
      <c r="U32" s="3"/>
      <c r="V32" s="3"/>
      <c r="W32" s="2"/>
      <c r="X32" s="2"/>
      <c r="Y32" s="8"/>
      <c r="AA32" t="str">
        <f t="shared" si="0"/>
        <v>Croatia</v>
      </c>
      <c r="AB32">
        <f t="shared" si="6"/>
        <v>21.010608979025026</v>
      </c>
      <c r="AC32">
        <f t="shared" si="2"/>
        <v>3.0377217476178789E-2</v>
      </c>
      <c r="AD32">
        <f t="shared" si="3"/>
        <v>0.24648414746664171</v>
      </c>
      <c r="AE32">
        <f t="shared" si="4"/>
        <v>18.42121795805005</v>
      </c>
      <c r="AF32">
        <f t="shared" si="5"/>
        <v>23.6</v>
      </c>
    </row>
    <row r="33" spans="1:32" x14ac:dyDescent="0.25">
      <c r="A33" t="s">
        <v>44</v>
      </c>
      <c r="H33">
        <v>12.66667</v>
      </c>
      <c r="I33">
        <v>9.1999999999999993</v>
      </c>
      <c r="Q33" s="2"/>
      <c r="R33" s="3">
        <v>24.657534246575342</v>
      </c>
      <c r="S33" s="3"/>
      <c r="T33" s="3"/>
      <c r="U33" s="3"/>
      <c r="V33" s="3">
        <v>7.6219512195121952</v>
      </c>
      <c r="W33" s="2"/>
      <c r="X33" s="2"/>
      <c r="Y33" s="8"/>
      <c r="AA33" t="str">
        <f t="shared" si="0"/>
        <v>Cyprus</v>
      </c>
      <c r="AB33">
        <f t="shared" si="6"/>
        <v>13.536538866521884</v>
      </c>
      <c r="AC33">
        <f t="shared" si="2"/>
        <v>0.32420720377442253</v>
      </c>
      <c r="AD33">
        <f t="shared" si="3"/>
        <v>1.2584888349262588</v>
      </c>
      <c r="AE33">
        <f t="shared" si="4"/>
        <v>7.6219512195121952</v>
      </c>
      <c r="AF33">
        <f t="shared" si="5"/>
        <v>24.657534246575342</v>
      </c>
    </row>
    <row r="34" spans="1:32" x14ac:dyDescent="0.25">
      <c r="A34" t="s">
        <v>45</v>
      </c>
      <c r="E34">
        <v>30.2</v>
      </c>
      <c r="F34">
        <v>28.5</v>
      </c>
      <c r="G34">
        <v>23.872743145377395</v>
      </c>
      <c r="I34">
        <v>30.1</v>
      </c>
      <c r="Q34" s="2"/>
      <c r="R34" s="3">
        <v>22.368421052631579</v>
      </c>
      <c r="S34" s="3"/>
      <c r="T34" s="3"/>
      <c r="U34" s="3"/>
      <c r="V34" s="3"/>
      <c r="W34" s="2"/>
      <c r="X34" s="2"/>
      <c r="Y34" s="8"/>
      <c r="AA34" t="str">
        <f t="shared" si="0"/>
        <v>Czech Republic</v>
      </c>
      <c r="AB34">
        <f t="shared" si="6"/>
        <v>27.008232839601799</v>
      </c>
      <c r="AC34">
        <f t="shared" si="2"/>
        <v>1.8277918938612178E-2</v>
      </c>
      <c r="AD34">
        <f t="shared" si="3"/>
        <v>0.28997006186517632</v>
      </c>
      <c r="AE34">
        <f t="shared" si="4"/>
        <v>22.368421052631579</v>
      </c>
      <c r="AF34">
        <f t="shared" si="5"/>
        <v>30.2</v>
      </c>
    </row>
    <row r="35" spans="1:32" x14ac:dyDescent="0.25">
      <c r="A35" s="9" t="s">
        <v>46</v>
      </c>
      <c r="C35">
        <v>56</v>
      </c>
      <c r="D35">
        <v>62.7</v>
      </c>
      <c r="E35">
        <v>57.7</v>
      </c>
      <c r="G35">
        <v>66.531440162271878</v>
      </c>
      <c r="I35">
        <v>76</v>
      </c>
      <c r="Q35" s="2">
        <v>77.599999999999994</v>
      </c>
      <c r="R35" s="3">
        <v>80</v>
      </c>
      <c r="S35" s="3"/>
      <c r="T35" s="3"/>
      <c r="U35" s="3"/>
      <c r="V35" s="3"/>
      <c r="W35" s="2"/>
      <c r="X35" s="2"/>
      <c r="Y35" s="8"/>
      <c r="AA35" t="str">
        <f t="shared" ref="AA35:AA69" si="7">A35</f>
        <v>Denmark</v>
      </c>
      <c r="AB35">
        <f t="shared" si="6"/>
        <v>68.075920023181695</v>
      </c>
      <c r="AC35">
        <f t="shared" si="2"/>
        <v>2.0875229355313128E-2</v>
      </c>
      <c r="AD35">
        <f t="shared" si="3"/>
        <v>0.35254756736049031</v>
      </c>
      <c r="AE35">
        <f t="shared" si="4"/>
        <v>56</v>
      </c>
      <c r="AF35">
        <f t="shared" si="5"/>
        <v>80</v>
      </c>
    </row>
    <row r="36" spans="1:32" x14ac:dyDescent="0.25">
      <c r="A36" t="s">
        <v>47</v>
      </c>
      <c r="F36">
        <v>26.448362720403118</v>
      </c>
      <c r="Q36" s="2"/>
      <c r="R36" s="3"/>
      <c r="S36" s="3"/>
      <c r="T36" s="3"/>
      <c r="U36" s="3">
        <v>3.34</v>
      </c>
      <c r="V36" s="3"/>
      <c r="W36" s="2"/>
      <c r="X36" s="2"/>
      <c r="Y36" s="8"/>
      <c r="AA36" t="str">
        <f t="shared" si="7"/>
        <v>Dominican Republic</v>
      </c>
      <c r="AB36">
        <f t="shared" si="6"/>
        <v>14.894181360201559</v>
      </c>
      <c r="AC36">
        <f t="shared" si="2"/>
        <v>1.2035803271539363</v>
      </c>
      <c r="AD36">
        <f t="shared" si="3"/>
        <v>1.5515027084436146</v>
      </c>
      <c r="AE36">
        <f t="shared" si="4"/>
        <v>3.34</v>
      </c>
      <c r="AF36">
        <f t="shared" si="5"/>
        <v>26.448362720403118</v>
      </c>
    </row>
    <row r="37" spans="1:32" x14ac:dyDescent="0.25">
      <c r="A37" t="s">
        <v>48</v>
      </c>
      <c r="E37">
        <v>25.6</v>
      </c>
      <c r="F37">
        <v>24.9</v>
      </c>
      <c r="H37">
        <v>26.765799999999999</v>
      </c>
      <c r="Q37" s="2"/>
      <c r="R37" s="3"/>
      <c r="S37" s="3"/>
      <c r="T37" s="3"/>
      <c r="U37" s="3"/>
      <c r="V37" s="3"/>
      <c r="W37" s="2"/>
      <c r="X37" s="2"/>
      <c r="Y37" s="8"/>
      <c r="AA37" t="str">
        <f t="shared" si="7"/>
        <v>East Germany</v>
      </c>
      <c r="AB37">
        <f t="shared" si="6"/>
        <v>25.755266666666667</v>
      </c>
      <c r="AC37">
        <f t="shared" si="2"/>
        <v>1.3392703122766217E-3</v>
      </c>
      <c r="AD37">
        <f t="shared" si="3"/>
        <v>7.2443435517395793E-2</v>
      </c>
      <c r="AE37">
        <f t="shared" si="4"/>
        <v>24.9</v>
      </c>
      <c r="AF37">
        <f t="shared" si="5"/>
        <v>26.765799999999999</v>
      </c>
    </row>
    <row r="38" spans="1:32" x14ac:dyDescent="0.25">
      <c r="A38" s="9" t="s">
        <v>49</v>
      </c>
      <c r="J38">
        <v>18.8</v>
      </c>
      <c r="K38">
        <v>20</v>
      </c>
      <c r="Q38" s="2">
        <v>9.5</v>
      </c>
      <c r="R38" s="3"/>
      <c r="S38" s="3"/>
      <c r="T38" s="3"/>
      <c r="U38" s="3"/>
      <c r="V38" s="3">
        <v>7.166666666666667</v>
      </c>
      <c r="W38" s="2"/>
      <c r="X38" s="2"/>
      <c r="Y38" s="8"/>
      <c r="AA38" t="str">
        <f t="shared" si="7"/>
        <v>Ecuador</v>
      </c>
      <c r="AB38">
        <f t="shared" si="6"/>
        <v>13.866666666666665</v>
      </c>
      <c r="AC38">
        <f t="shared" si="2"/>
        <v>0.2182761649408288</v>
      </c>
      <c r="AD38">
        <f t="shared" si="3"/>
        <v>0.92548076923076927</v>
      </c>
      <c r="AE38">
        <f t="shared" si="4"/>
        <v>7.166666666666667</v>
      </c>
      <c r="AF38">
        <f t="shared" si="5"/>
        <v>20</v>
      </c>
    </row>
    <row r="39" spans="1:32" x14ac:dyDescent="0.25">
      <c r="A39" t="s">
        <v>50</v>
      </c>
      <c r="G39">
        <v>37.908937605396332</v>
      </c>
      <c r="H39">
        <v>18.387409999999999</v>
      </c>
      <c r="N39">
        <f>240/(240+946)*100</f>
        <v>20.236087689713322</v>
      </c>
      <c r="Q39" s="2"/>
      <c r="R39" s="3"/>
      <c r="S39" s="3"/>
      <c r="T39" s="3"/>
      <c r="U39" s="3"/>
      <c r="V39" s="3">
        <v>21.470781352593566</v>
      </c>
      <c r="W39" s="2"/>
      <c r="X39" s="2"/>
      <c r="Y39" s="8"/>
      <c r="AA39" t="str">
        <f t="shared" si="7"/>
        <v>Egypt</v>
      </c>
      <c r="AB39">
        <f t="shared" si="6"/>
        <v>24.500804161925803</v>
      </c>
      <c r="AC39">
        <f t="shared" si="2"/>
        <v>0.13577921669358453</v>
      </c>
      <c r="AD39">
        <f t="shared" si="3"/>
        <v>0.79677089275839952</v>
      </c>
      <c r="AE39">
        <f t="shared" si="4"/>
        <v>18.387409999999999</v>
      </c>
      <c r="AF39">
        <f t="shared" si="5"/>
        <v>37.908937605396332</v>
      </c>
    </row>
    <row r="40" spans="1:32" x14ac:dyDescent="0.25">
      <c r="A40" t="s">
        <v>51</v>
      </c>
      <c r="F40">
        <v>14.628099173553831</v>
      </c>
      <c r="J40">
        <v>22.5</v>
      </c>
      <c r="K40">
        <v>12</v>
      </c>
      <c r="Q40" s="2"/>
      <c r="R40" s="3"/>
      <c r="S40" s="3"/>
      <c r="T40" s="3"/>
      <c r="U40" s="3"/>
      <c r="V40" s="3"/>
      <c r="W40" s="2"/>
      <c r="X40" s="2"/>
      <c r="Y40" s="8"/>
      <c r="AA40" t="str">
        <f t="shared" si="7"/>
        <v>El Salvador</v>
      </c>
      <c r="AB40">
        <f t="shared" si="6"/>
        <v>16.376033057851277</v>
      </c>
      <c r="AC40">
        <f t="shared" si="2"/>
        <v>0.11132288582331187</v>
      </c>
      <c r="AD40">
        <f t="shared" si="3"/>
        <v>0.64118092354276912</v>
      </c>
      <c r="AE40">
        <f t="shared" si="4"/>
        <v>12</v>
      </c>
      <c r="AF40">
        <f t="shared" si="5"/>
        <v>22.5</v>
      </c>
    </row>
    <row r="41" spans="1:32" x14ac:dyDescent="0.25">
      <c r="A41" s="9" t="s">
        <v>52</v>
      </c>
      <c r="E41">
        <v>27.6</v>
      </c>
      <c r="F41">
        <v>21.5</v>
      </c>
      <c r="G41">
        <v>22.830275411956769</v>
      </c>
      <c r="I41">
        <v>32.6</v>
      </c>
      <c r="Q41" s="2">
        <v>26.2</v>
      </c>
      <c r="R41" s="3">
        <v>42.857142857142854</v>
      </c>
      <c r="S41" s="3"/>
      <c r="T41" s="3"/>
      <c r="U41" s="3"/>
      <c r="V41" s="3">
        <v>40.067114093959731</v>
      </c>
      <c r="W41" s="2"/>
      <c r="X41" s="2"/>
      <c r="Y41" s="8"/>
      <c r="AA41" t="str">
        <f t="shared" si="7"/>
        <v>Estonia</v>
      </c>
      <c r="AB41">
        <f t="shared" si="6"/>
        <v>30.522076051865621</v>
      </c>
      <c r="AC41">
        <f t="shared" si="2"/>
        <v>7.430964588453251E-2</v>
      </c>
      <c r="AD41">
        <f t="shared" si="3"/>
        <v>0.69972772562557806</v>
      </c>
      <c r="AE41">
        <f t="shared" si="4"/>
        <v>21.5</v>
      </c>
      <c r="AF41">
        <f t="shared" si="5"/>
        <v>42.857142857142854</v>
      </c>
    </row>
    <row r="42" spans="1:32" x14ac:dyDescent="0.25">
      <c r="A42" t="s">
        <v>138</v>
      </c>
      <c r="H42">
        <v>21.4</v>
      </c>
      <c r="Q42" s="2"/>
      <c r="R42" s="3"/>
      <c r="S42" s="3"/>
      <c r="T42" s="3"/>
      <c r="U42" s="3"/>
      <c r="V42" s="3"/>
      <c r="W42" s="2"/>
      <c r="X42" s="2"/>
      <c r="Y42" s="8"/>
      <c r="AA42" t="str">
        <f t="shared" si="7"/>
        <v>Ethiopia</v>
      </c>
      <c r="AB42">
        <f t="shared" si="6"/>
        <v>21.4</v>
      </c>
      <c r="AC42" t="e">
        <f t="shared" si="2"/>
        <v>#DIV/0!</v>
      </c>
      <c r="AD42">
        <f t="shared" si="3"/>
        <v>0</v>
      </c>
      <c r="AE42">
        <f t="shared" si="4"/>
        <v>21.4</v>
      </c>
      <c r="AF42">
        <f t="shared" si="5"/>
        <v>21.4</v>
      </c>
    </row>
    <row r="43" spans="1:32" x14ac:dyDescent="0.25">
      <c r="A43" s="10" t="s">
        <v>53</v>
      </c>
      <c r="C43">
        <v>57.2</v>
      </c>
      <c r="E43">
        <v>62.8</v>
      </c>
      <c r="F43">
        <v>47.6</v>
      </c>
      <c r="G43">
        <v>58.003423665511519</v>
      </c>
      <c r="H43">
        <v>57.988169999999997</v>
      </c>
      <c r="I43">
        <v>64.7</v>
      </c>
      <c r="Q43" s="2"/>
      <c r="R43" s="3">
        <v>64.21052631578948</v>
      </c>
      <c r="S43" s="3"/>
      <c r="T43" s="3"/>
      <c r="U43" s="3"/>
      <c r="V43" s="3"/>
      <c r="W43" s="2"/>
      <c r="X43" s="2"/>
      <c r="Y43" s="8"/>
      <c r="AA43" t="str">
        <f t="shared" si="7"/>
        <v>Finland</v>
      </c>
      <c r="AB43">
        <f t="shared" si="6"/>
        <v>58.928874283042994</v>
      </c>
      <c r="AC43">
        <f t="shared" si="2"/>
        <v>1.0043406482843447E-2</v>
      </c>
      <c r="AD43">
        <f t="shared" si="3"/>
        <v>0.29018032684395928</v>
      </c>
      <c r="AE43">
        <f t="shared" si="4"/>
        <v>47.6</v>
      </c>
      <c r="AF43">
        <f t="shared" si="5"/>
        <v>64.7</v>
      </c>
    </row>
    <row r="44" spans="1:32" x14ac:dyDescent="0.25">
      <c r="A44" t="s">
        <v>54</v>
      </c>
      <c r="C44">
        <v>24.8</v>
      </c>
      <c r="D44">
        <v>21.1</v>
      </c>
      <c r="E44">
        <v>22.8</v>
      </c>
      <c r="G44">
        <v>22.235217612866776</v>
      </c>
      <c r="H44">
        <v>18.581420000000001</v>
      </c>
      <c r="I44">
        <v>27.2</v>
      </c>
      <c r="Q44" s="2"/>
      <c r="R44" s="3">
        <v>24.175824175824175</v>
      </c>
      <c r="S44" s="3"/>
      <c r="T44" s="3"/>
      <c r="U44" s="3"/>
      <c r="V44" s="3"/>
      <c r="W44" s="2"/>
      <c r="X44" s="2"/>
      <c r="Y44" s="8"/>
      <c r="AA44" t="str">
        <f t="shared" si="7"/>
        <v>France</v>
      </c>
      <c r="AB44">
        <f t="shared" si="6"/>
        <v>22.984637398384422</v>
      </c>
      <c r="AC44">
        <f t="shared" si="2"/>
        <v>1.4518333348937901E-2</v>
      </c>
      <c r="AD44">
        <f t="shared" si="3"/>
        <v>0.37497132761406077</v>
      </c>
      <c r="AE44">
        <f t="shared" si="4"/>
        <v>18.581420000000001</v>
      </c>
      <c r="AF44">
        <f t="shared" si="5"/>
        <v>27.2</v>
      </c>
    </row>
    <row r="45" spans="1:32" x14ac:dyDescent="0.25">
      <c r="A45" t="s">
        <v>55</v>
      </c>
      <c r="F45">
        <v>18.713758566157178</v>
      </c>
      <c r="I45">
        <v>18.144329896907216</v>
      </c>
      <c r="Q45" s="2"/>
      <c r="R45" s="3"/>
      <c r="S45" s="3"/>
      <c r="T45" s="3"/>
      <c r="U45" s="3"/>
      <c r="V45" s="3"/>
      <c r="W45" s="2"/>
      <c r="X45" s="2"/>
      <c r="Y45" s="8"/>
      <c r="AA45" t="str">
        <f t="shared" si="7"/>
        <v>Georgia</v>
      </c>
      <c r="AB45">
        <f t="shared" si="6"/>
        <v>18.429044231532195</v>
      </c>
      <c r="AC45">
        <f t="shared" si="2"/>
        <v>4.7735671641163104E-4</v>
      </c>
      <c r="AD45">
        <f t="shared" si="3"/>
        <v>3.0898437384813848E-2</v>
      </c>
      <c r="AE45">
        <f t="shared" si="4"/>
        <v>18.144329896907216</v>
      </c>
      <c r="AF45">
        <f t="shared" si="5"/>
        <v>18.713758566157178</v>
      </c>
    </row>
    <row r="46" spans="1:32" x14ac:dyDescent="0.25">
      <c r="A46" t="s">
        <v>56</v>
      </c>
      <c r="C46">
        <v>29.8</v>
      </c>
      <c r="D46">
        <v>43.2</v>
      </c>
      <c r="E46">
        <v>37.9</v>
      </c>
      <c r="F46">
        <v>41.8</v>
      </c>
      <c r="G46">
        <v>34.766564040916691</v>
      </c>
      <c r="H46">
        <v>34.421984000000002</v>
      </c>
      <c r="I46">
        <v>38.799999999999997</v>
      </c>
      <c r="Q46" s="2"/>
      <c r="R46" s="3">
        <v>42.168674698795186</v>
      </c>
      <c r="S46" s="3"/>
      <c r="T46" s="3"/>
      <c r="U46" s="3"/>
      <c r="V46" s="3">
        <v>45.355191256830601</v>
      </c>
      <c r="W46" s="2"/>
      <c r="X46" s="2"/>
      <c r="Y46" s="8"/>
      <c r="AA46" t="str">
        <f t="shared" si="7"/>
        <v>Germany</v>
      </c>
      <c r="AB46">
        <f t="shared" si="6"/>
        <v>38.69026822183806</v>
      </c>
      <c r="AC46">
        <f t="shared" si="2"/>
        <v>1.6685386655269335E-2</v>
      </c>
      <c r="AD46">
        <f t="shared" si="3"/>
        <v>0.40204402739319184</v>
      </c>
      <c r="AE46">
        <f t="shared" si="4"/>
        <v>29.8</v>
      </c>
      <c r="AF46">
        <f t="shared" si="5"/>
        <v>45.355191256830601</v>
      </c>
    </row>
    <row r="47" spans="1:32" x14ac:dyDescent="0.25">
      <c r="A47" t="s">
        <v>57</v>
      </c>
      <c r="F47">
        <v>22.4</v>
      </c>
      <c r="H47">
        <v>8.474577</v>
      </c>
      <c r="L47">
        <v>15.7</v>
      </c>
      <c r="N47">
        <v>11.069023569023569</v>
      </c>
      <c r="Q47" s="2"/>
      <c r="R47" s="3"/>
      <c r="S47" s="3"/>
      <c r="T47" s="3"/>
      <c r="U47" s="3"/>
      <c r="V47" s="3">
        <v>5.0257731958762886</v>
      </c>
      <c r="W47" s="2"/>
      <c r="X47" s="2"/>
      <c r="Y47" s="8"/>
      <c r="AA47" t="str">
        <f t="shared" si="7"/>
        <v>Ghana</v>
      </c>
      <c r="AB47">
        <f t="shared" ref="AB47:AB82" si="8">AVERAGE(C47:W47)</f>
        <v>12.533874752979973</v>
      </c>
      <c r="AC47">
        <f t="shared" si="2"/>
        <v>0.29020107472996659</v>
      </c>
      <c r="AD47">
        <f t="shared" si="3"/>
        <v>1.386181619534129</v>
      </c>
      <c r="AE47">
        <f t="shared" si="4"/>
        <v>5.0257731958762886</v>
      </c>
      <c r="AF47">
        <f t="shared" si="5"/>
        <v>22.4</v>
      </c>
    </row>
    <row r="48" spans="1:32" x14ac:dyDescent="0.25">
      <c r="A48" t="s">
        <v>58</v>
      </c>
      <c r="G48">
        <v>23.732251521297965</v>
      </c>
      <c r="I48">
        <v>21.4</v>
      </c>
      <c r="Q48" s="2"/>
      <c r="R48" s="3">
        <v>19.565217391304348</v>
      </c>
      <c r="S48" s="3"/>
      <c r="T48" s="3"/>
      <c r="U48" s="3"/>
      <c r="V48" s="3"/>
      <c r="W48" s="2"/>
      <c r="X48" s="2"/>
      <c r="Y48" s="8"/>
      <c r="AA48" t="str">
        <f t="shared" si="7"/>
        <v>Greece</v>
      </c>
      <c r="AB48">
        <f t="shared" si="8"/>
        <v>21.565822970867433</v>
      </c>
      <c r="AC48">
        <f t="shared" si="2"/>
        <v>9.3782188748984946E-3</v>
      </c>
      <c r="AD48">
        <f t="shared" si="3"/>
        <v>0.19322397923894336</v>
      </c>
      <c r="AE48">
        <f t="shared" si="4"/>
        <v>19.565217391304348</v>
      </c>
      <c r="AF48">
        <f t="shared" si="5"/>
        <v>23.732251521297965</v>
      </c>
    </row>
    <row r="49" spans="1:32" x14ac:dyDescent="0.25">
      <c r="A49" t="s">
        <v>59</v>
      </c>
      <c r="J49">
        <v>25</v>
      </c>
      <c r="K49">
        <v>18</v>
      </c>
      <c r="Q49" s="2"/>
      <c r="R49" s="3"/>
      <c r="S49" s="3"/>
      <c r="T49" s="3"/>
      <c r="U49" s="3"/>
      <c r="V49" s="3"/>
      <c r="W49" s="2"/>
      <c r="X49" s="2"/>
      <c r="Y49" s="8"/>
      <c r="AA49" t="str">
        <f t="shared" si="7"/>
        <v>Guatemala</v>
      </c>
      <c r="AB49">
        <f t="shared" si="8"/>
        <v>21.5</v>
      </c>
      <c r="AC49">
        <f t="shared" si="2"/>
        <v>5.300162249864792E-2</v>
      </c>
      <c r="AD49">
        <f t="shared" si="3"/>
        <v>0.32558139534883723</v>
      </c>
      <c r="AE49">
        <f t="shared" si="4"/>
        <v>18</v>
      </c>
      <c r="AF49">
        <f t="shared" si="5"/>
        <v>25</v>
      </c>
    </row>
    <row r="50" spans="1:32" x14ac:dyDescent="0.25">
      <c r="A50" t="s">
        <v>155</v>
      </c>
      <c r="N50">
        <v>25.315391084945333</v>
      </c>
      <c r="R50" s="3"/>
      <c r="S50" s="3"/>
      <c r="T50" s="3"/>
      <c r="U50" s="3"/>
      <c r="V50" s="3"/>
      <c r="AA50" t="str">
        <f t="shared" si="7"/>
        <v>Guinea</v>
      </c>
      <c r="AB50">
        <f t="shared" si="8"/>
        <v>25.315391084945333</v>
      </c>
      <c r="AC50" t="e">
        <f t="shared" si="2"/>
        <v>#DIV/0!</v>
      </c>
      <c r="AD50">
        <f t="shared" si="3"/>
        <v>0</v>
      </c>
      <c r="AE50">
        <f t="shared" si="4"/>
        <v>25.315391084945333</v>
      </c>
      <c r="AF50">
        <f t="shared" si="5"/>
        <v>25.315391084945333</v>
      </c>
    </row>
    <row r="51" spans="1:32" x14ac:dyDescent="0.25">
      <c r="A51" t="s">
        <v>161</v>
      </c>
      <c r="R51" s="3"/>
      <c r="S51" s="3"/>
      <c r="T51" s="3"/>
      <c r="U51" s="3">
        <v>17.059999999999999</v>
      </c>
      <c r="V51" s="3"/>
      <c r="AA51" t="str">
        <f t="shared" si="7"/>
        <v>Guyana</v>
      </c>
      <c r="AB51">
        <f t="shared" si="8"/>
        <v>17.059999999999999</v>
      </c>
      <c r="AC51" t="e">
        <f t="shared" si="2"/>
        <v>#DIV/0!</v>
      </c>
      <c r="AD51">
        <f t="shared" si="3"/>
        <v>0</v>
      </c>
      <c r="AE51">
        <f t="shared" si="4"/>
        <v>17.059999999999999</v>
      </c>
      <c r="AF51">
        <f t="shared" si="5"/>
        <v>17.059999999999999</v>
      </c>
    </row>
    <row r="52" spans="1:32" x14ac:dyDescent="0.25">
      <c r="A52" t="s">
        <v>169</v>
      </c>
      <c r="R52" s="3"/>
      <c r="S52" s="3"/>
      <c r="T52" s="3"/>
      <c r="U52" s="3">
        <v>14.02</v>
      </c>
      <c r="V52" s="3"/>
      <c r="AA52" t="str">
        <f t="shared" si="7"/>
        <v>Haiti</v>
      </c>
      <c r="AB52">
        <f t="shared" si="8"/>
        <v>14.02</v>
      </c>
      <c r="AC52" t="e">
        <f t="shared" si="2"/>
        <v>#DIV/0!</v>
      </c>
      <c r="AD52">
        <f t="shared" si="3"/>
        <v>0</v>
      </c>
      <c r="AE52">
        <f t="shared" si="4"/>
        <v>14.02</v>
      </c>
      <c r="AF52">
        <f t="shared" si="5"/>
        <v>14.02</v>
      </c>
    </row>
    <row r="53" spans="1:32" x14ac:dyDescent="0.25">
      <c r="A53" s="9" t="s">
        <v>61</v>
      </c>
      <c r="J53">
        <v>19.5</v>
      </c>
      <c r="K53">
        <v>18</v>
      </c>
      <c r="Q53" s="2"/>
      <c r="R53" s="3"/>
      <c r="S53" s="3"/>
      <c r="T53" s="3"/>
      <c r="U53" s="3"/>
      <c r="V53" s="3"/>
      <c r="W53" s="2"/>
      <c r="X53" s="2"/>
      <c r="Y53" s="8"/>
      <c r="AA53" t="str">
        <f t="shared" si="7"/>
        <v>Honduras</v>
      </c>
      <c r="AB53">
        <f t="shared" si="8"/>
        <v>18.75</v>
      </c>
      <c r="AC53">
        <f t="shared" si="2"/>
        <v>3.2000000000000002E-3</v>
      </c>
      <c r="AD53">
        <f t="shared" si="3"/>
        <v>0.08</v>
      </c>
      <c r="AE53">
        <f t="shared" si="4"/>
        <v>18</v>
      </c>
      <c r="AF53">
        <f t="shared" si="5"/>
        <v>19.5</v>
      </c>
    </row>
    <row r="54" spans="1:32" x14ac:dyDescent="0.25">
      <c r="A54" s="9" t="s">
        <v>60</v>
      </c>
      <c r="H54">
        <v>40.335459999999998</v>
      </c>
      <c r="O54">
        <v>29.59</v>
      </c>
      <c r="Q54" s="2">
        <v>26.8</v>
      </c>
      <c r="R54" s="3"/>
      <c r="S54" s="3"/>
      <c r="T54" s="3"/>
      <c r="U54" s="3"/>
      <c r="V54" s="3"/>
      <c r="W54" s="2"/>
      <c r="X54" s="2"/>
      <c r="Y54" s="8"/>
      <c r="AA54" t="str">
        <f t="shared" si="7"/>
        <v>Hong Kong</v>
      </c>
      <c r="AB54">
        <f t="shared" si="8"/>
        <v>32.241819999999997</v>
      </c>
      <c r="AC54">
        <f t="shared" si="2"/>
        <v>4.9133779482419246E-2</v>
      </c>
      <c r="AD54">
        <f t="shared" si="3"/>
        <v>0.41981066825632046</v>
      </c>
      <c r="AE54">
        <f t="shared" si="4"/>
        <v>26.8</v>
      </c>
      <c r="AF54">
        <f t="shared" si="5"/>
        <v>40.335459999999998</v>
      </c>
    </row>
    <row r="55" spans="1:32" x14ac:dyDescent="0.25">
      <c r="A55" t="s">
        <v>62</v>
      </c>
      <c r="C55">
        <v>33.200000000000003</v>
      </c>
      <c r="E55">
        <v>24.6</v>
      </c>
      <c r="F55">
        <v>22.7</v>
      </c>
      <c r="G55">
        <v>21.835658697248306</v>
      </c>
      <c r="I55">
        <v>21.2</v>
      </c>
      <c r="Q55" s="2"/>
      <c r="R55" s="3">
        <v>29.069767441860467</v>
      </c>
      <c r="S55" s="3"/>
      <c r="T55" s="3"/>
      <c r="U55" s="3"/>
      <c r="V55" s="3"/>
      <c r="W55" s="2"/>
      <c r="X55" s="2"/>
      <c r="Y55" s="8"/>
      <c r="AA55" t="str">
        <f t="shared" si="7"/>
        <v>Hungary</v>
      </c>
      <c r="AB55">
        <f t="shared" si="8"/>
        <v>25.434237689851461</v>
      </c>
      <c r="AC55">
        <f t="shared" si="2"/>
        <v>3.4804331711056714E-2</v>
      </c>
      <c r="AD55">
        <f t="shared" si="3"/>
        <v>0.47180497982010033</v>
      </c>
      <c r="AE55">
        <f t="shared" si="4"/>
        <v>21.2</v>
      </c>
      <c r="AF55">
        <f t="shared" si="5"/>
        <v>33.200000000000003</v>
      </c>
    </row>
    <row r="56" spans="1:32" x14ac:dyDescent="0.25">
      <c r="A56" s="9" t="s">
        <v>63</v>
      </c>
      <c r="C56">
        <v>39.799999999999997</v>
      </c>
      <c r="E56">
        <v>41.6</v>
      </c>
      <c r="F56">
        <v>43.6</v>
      </c>
      <c r="G56">
        <v>41.081081081081017</v>
      </c>
      <c r="Q56" s="2">
        <v>60.6</v>
      </c>
      <c r="R56" s="3"/>
      <c r="S56" s="3"/>
      <c r="T56" s="3"/>
      <c r="U56" s="3"/>
      <c r="V56" s="3"/>
      <c r="W56" s="2"/>
      <c r="X56" s="2"/>
      <c r="Y56" s="8"/>
      <c r="AA56" t="str">
        <f t="shared" si="7"/>
        <v>Iceland</v>
      </c>
      <c r="AB56">
        <f t="shared" si="8"/>
        <v>45.336216216216201</v>
      </c>
      <c r="AC56">
        <f t="shared" si="2"/>
        <v>3.6333160857223198E-2</v>
      </c>
      <c r="AD56">
        <f t="shared" si="3"/>
        <v>0.4587943533002673</v>
      </c>
      <c r="AE56">
        <f t="shared" si="4"/>
        <v>39.799999999999997</v>
      </c>
      <c r="AF56">
        <f t="shared" si="5"/>
        <v>60.6</v>
      </c>
    </row>
    <row r="57" spans="1:32" x14ac:dyDescent="0.25">
      <c r="A57" t="s">
        <v>64</v>
      </c>
      <c r="E57">
        <v>34.6</v>
      </c>
      <c r="F57">
        <v>39.200000000000003</v>
      </c>
      <c r="G57">
        <v>40.990516332982274</v>
      </c>
      <c r="H57">
        <v>20.68966</v>
      </c>
      <c r="Q57" s="2"/>
      <c r="R57" s="3"/>
      <c r="S57" s="3"/>
      <c r="T57" s="3"/>
      <c r="U57" s="3"/>
      <c r="V57" s="3"/>
      <c r="W57" s="2"/>
      <c r="X57" s="2"/>
      <c r="Y57" s="8"/>
      <c r="AA57" t="str">
        <f t="shared" si="7"/>
        <v>India</v>
      </c>
      <c r="AB57">
        <f t="shared" si="8"/>
        <v>33.870044083245574</v>
      </c>
      <c r="AC57">
        <f t="shared" si="2"/>
        <v>7.3619641349401341E-2</v>
      </c>
      <c r="AD57">
        <f t="shared" si="3"/>
        <v>0.59937496045434613</v>
      </c>
      <c r="AE57">
        <f t="shared" si="4"/>
        <v>20.68966</v>
      </c>
      <c r="AF57">
        <f t="shared" si="5"/>
        <v>40.990516332982274</v>
      </c>
    </row>
    <row r="58" spans="1:32" x14ac:dyDescent="0.25">
      <c r="A58" s="9" t="s">
        <v>65</v>
      </c>
      <c r="G58">
        <v>51.638418079096063</v>
      </c>
      <c r="H58">
        <v>37.468980000000002</v>
      </c>
      <c r="Q58" s="2"/>
      <c r="R58" s="3"/>
      <c r="S58">
        <v>8.1999999999999993</v>
      </c>
      <c r="W58" s="2"/>
      <c r="X58" s="2"/>
      <c r="Y58" s="8"/>
      <c r="AA58" t="str">
        <f t="shared" si="7"/>
        <v>Indonesia</v>
      </c>
      <c r="AB58">
        <f t="shared" si="8"/>
        <v>32.435799359698692</v>
      </c>
      <c r="AC58">
        <f t="shared" si="2"/>
        <v>0.46643146721557088</v>
      </c>
      <c r="AD58">
        <f t="shared" si="3"/>
        <v>1.3392121956787064</v>
      </c>
      <c r="AE58">
        <f t="shared" si="4"/>
        <v>8.1999999999999993</v>
      </c>
      <c r="AF58">
        <f t="shared" si="5"/>
        <v>51.638418079096063</v>
      </c>
    </row>
    <row r="59" spans="1:32" x14ac:dyDescent="0.25">
      <c r="A59" t="s">
        <v>66</v>
      </c>
      <c r="G59">
        <v>65.348595213319214</v>
      </c>
      <c r="H59">
        <v>10.53618</v>
      </c>
      <c r="Q59" s="2"/>
      <c r="R59" s="3"/>
      <c r="S59" s="3"/>
      <c r="T59" s="3"/>
      <c r="U59" s="3"/>
      <c r="V59" s="3"/>
      <c r="W59" s="2"/>
      <c r="X59" s="2"/>
      <c r="Y59" s="8"/>
      <c r="AA59" t="str">
        <f t="shared" si="7"/>
        <v>Iran</v>
      </c>
      <c r="AB59">
        <f t="shared" si="8"/>
        <v>37.942387606659608</v>
      </c>
      <c r="AC59">
        <f t="shared" si="2"/>
        <v>1.0434666410662075</v>
      </c>
      <c r="AD59">
        <f t="shared" si="3"/>
        <v>1.4446221935621837</v>
      </c>
      <c r="AE59">
        <f t="shared" si="4"/>
        <v>10.53618</v>
      </c>
      <c r="AF59">
        <f t="shared" si="5"/>
        <v>65.348595213319214</v>
      </c>
    </row>
    <row r="60" spans="1:32" x14ac:dyDescent="0.25">
      <c r="A60" s="9" t="s">
        <v>67</v>
      </c>
      <c r="H60">
        <v>10.61579146203249</v>
      </c>
      <c r="Q60" s="2"/>
      <c r="R60" s="3"/>
      <c r="S60" s="3"/>
      <c r="T60" s="3"/>
      <c r="U60" s="3"/>
      <c r="V60" s="3">
        <v>31.97158081705151</v>
      </c>
      <c r="W60" s="2"/>
      <c r="X60" s="2"/>
      <c r="Y60" s="8"/>
      <c r="AA60" t="str">
        <f t="shared" si="7"/>
        <v>Iraq</v>
      </c>
      <c r="AB60">
        <f t="shared" si="8"/>
        <v>21.293686139542</v>
      </c>
      <c r="AC60">
        <f t="shared" si="2"/>
        <v>0.5029207614569734</v>
      </c>
      <c r="AD60">
        <f t="shared" si="3"/>
        <v>1.0029165084462148</v>
      </c>
      <c r="AE60">
        <f t="shared" si="4"/>
        <v>10.61579146203249</v>
      </c>
      <c r="AF60">
        <f t="shared" si="5"/>
        <v>31.97158081705151</v>
      </c>
    </row>
    <row r="61" spans="1:32" x14ac:dyDescent="0.25">
      <c r="A61" t="s">
        <v>68</v>
      </c>
      <c r="C61">
        <v>41.1</v>
      </c>
      <c r="D61">
        <v>33</v>
      </c>
      <c r="E61">
        <v>47.4</v>
      </c>
      <c r="G61">
        <v>35.230310644713846</v>
      </c>
      <c r="I61">
        <v>38.9</v>
      </c>
      <c r="Q61" s="2"/>
      <c r="R61" s="3">
        <v>38.554216867469883</v>
      </c>
      <c r="S61" s="3"/>
      <c r="T61" s="3"/>
      <c r="U61" s="3"/>
      <c r="V61" s="3"/>
      <c r="W61" s="2"/>
      <c r="X61" s="2"/>
      <c r="Y61" s="8"/>
      <c r="AA61" t="str">
        <f t="shared" si="7"/>
        <v>Ireland</v>
      </c>
      <c r="AB61">
        <f>AVERAGE(C61:W61)</f>
        <v>39.030754585363958</v>
      </c>
      <c r="AC61">
        <f t="shared" si="2"/>
        <v>1.6461024227674689E-2</v>
      </c>
      <c r="AD61">
        <f t="shared" si="3"/>
        <v>0.36893983098650668</v>
      </c>
      <c r="AE61">
        <f t="shared" si="4"/>
        <v>33</v>
      </c>
      <c r="AF61">
        <f t="shared" si="5"/>
        <v>47.4</v>
      </c>
    </row>
    <row r="62" spans="1:32" x14ac:dyDescent="0.25">
      <c r="A62" t="s">
        <v>69</v>
      </c>
      <c r="G62">
        <v>23.458904109589106</v>
      </c>
      <c r="Q62" s="2"/>
      <c r="R62" s="3"/>
      <c r="S62" s="3"/>
      <c r="T62" s="3"/>
      <c r="U62" s="3"/>
      <c r="V62" s="3"/>
      <c r="W62" s="2"/>
      <c r="X62" s="2"/>
      <c r="Y62" s="8"/>
      <c r="AA62" t="str">
        <f t="shared" si="7"/>
        <v>Israel</v>
      </c>
      <c r="AB62">
        <f t="shared" si="8"/>
        <v>23.458904109589106</v>
      </c>
      <c r="AC62" t="e">
        <f>VAR(C62:V62)/AB62^2</f>
        <v>#DIV/0!</v>
      </c>
      <c r="AD62">
        <f t="shared" si="3"/>
        <v>0</v>
      </c>
      <c r="AE62">
        <f t="shared" si="4"/>
        <v>23.458904109589106</v>
      </c>
      <c r="AF62">
        <f t="shared" si="5"/>
        <v>23.458904109589106</v>
      </c>
    </row>
    <row r="63" spans="1:32" x14ac:dyDescent="0.25">
      <c r="A63" t="s">
        <v>70</v>
      </c>
      <c r="C63">
        <v>26.3</v>
      </c>
      <c r="D63">
        <v>30.3</v>
      </c>
      <c r="E63">
        <v>35.299999999999997</v>
      </c>
      <c r="G63">
        <v>32.631038026721605</v>
      </c>
      <c r="H63">
        <v>27.470359999999999</v>
      </c>
      <c r="Q63" s="2"/>
      <c r="R63" s="3">
        <v>25.925925925925924</v>
      </c>
      <c r="S63" s="3"/>
      <c r="T63" s="3"/>
      <c r="U63" s="3"/>
      <c r="V63" s="3"/>
      <c r="W63" s="2"/>
      <c r="X63" s="2"/>
      <c r="Y63" s="8"/>
      <c r="AA63" t="str">
        <f t="shared" si="7"/>
        <v>Italy</v>
      </c>
      <c r="AB63">
        <f t="shared" si="8"/>
        <v>29.654553992107921</v>
      </c>
      <c r="AC63">
        <f t="shared" si="2"/>
        <v>1.6164230571743477E-2</v>
      </c>
      <c r="AD63">
        <f t="shared" si="3"/>
        <v>0.31610908990804015</v>
      </c>
      <c r="AE63">
        <f t="shared" si="4"/>
        <v>25.925925925925924</v>
      </c>
      <c r="AF63">
        <f t="shared" si="5"/>
        <v>35.299999999999997</v>
      </c>
    </row>
    <row r="64" spans="1:32" x14ac:dyDescent="0.25">
      <c r="A64" s="10" t="s">
        <v>146</v>
      </c>
      <c r="Q64" s="2"/>
      <c r="R64" s="3"/>
      <c r="S64" s="3"/>
      <c r="T64" s="3"/>
      <c r="U64" s="3">
        <v>15.5</v>
      </c>
      <c r="V64" s="3"/>
      <c r="W64">
        <v>37.299999999999997</v>
      </c>
      <c r="X64" s="11" t="s">
        <v>147</v>
      </c>
      <c r="AA64" t="str">
        <f t="shared" si="7"/>
        <v>Jamaica</v>
      </c>
      <c r="AB64">
        <f t="shared" si="8"/>
        <v>26.4</v>
      </c>
      <c r="AC64">
        <f>VAR(C64:W64)/AB64^2</f>
        <v>0.34093778696051413</v>
      </c>
      <c r="AD64">
        <f t="shared" si="3"/>
        <v>0.82575757575757569</v>
      </c>
      <c r="AE64">
        <f t="shared" si="4"/>
        <v>15.5</v>
      </c>
      <c r="AF64">
        <f t="shared" si="5"/>
        <v>37.299999999999997</v>
      </c>
    </row>
    <row r="65" spans="1:32" x14ac:dyDescent="0.25">
      <c r="A65" s="9" t="s">
        <v>71</v>
      </c>
      <c r="C65">
        <v>40.799999999999997</v>
      </c>
      <c r="E65">
        <v>41.7</v>
      </c>
      <c r="F65">
        <v>46</v>
      </c>
      <c r="G65">
        <v>43.062200956937843</v>
      </c>
      <c r="H65">
        <v>36.587589999999999</v>
      </c>
      <c r="O65">
        <v>31.82</v>
      </c>
      <c r="Q65" s="2">
        <v>38</v>
      </c>
      <c r="R65" s="3"/>
      <c r="S65" s="3"/>
      <c r="T65" s="3"/>
      <c r="U65" s="3"/>
      <c r="V65" s="3">
        <v>38.763796909492278</v>
      </c>
      <c r="W65" s="2"/>
      <c r="X65" s="2"/>
      <c r="Y65" s="8"/>
      <c r="AA65" t="str">
        <f t="shared" si="7"/>
        <v>Japan</v>
      </c>
      <c r="AB65">
        <f t="shared" si="8"/>
        <v>39.591698483303759</v>
      </c>
      <c r="AC65">
        <f t="shared" si="2"/>
        <v>1.1998935185432939E-2</v>
      </c>
      <c r="AD65">
        <f t="shared" si="3"/>
        <v>0.35815588982573854</v>
      </c>
      <c r="AE65">
        <f t="shared" si="4"/>
        <v>31.82</v>
      </c>
      <c r="AF65">
        <f t="shared" si="5"/>
        <v>46</v>
      </c>
    </row>
    <row r="66" spans="1:32" x14ac:dyDescent="0.25">
      <c r="A66" t="s">
        <v>72</v>
      </c>
      <c r="G66">
        <v>27.669664315949372</v>
      </c>
      <c r="H66">
        <v>31.08333</v>
      </c>
      <c r="Q66" s="2"/>
      <c r="R66" s="3"/>
      <c r="S66" s="3"/>
      <c r="T66" s="3">
        <v>34.255699999999997</v>
      </c>
      <c r="U66" s="3"/>
      <c r="V66" s="3">
        <v>13.25</v>
      </c>
      <c r="W66" s="2"/>
      <c r="X66" s="2"/>
      <c r="Y66" s="8"/>
      <c r="AA66" t="str">
        <f t="shared" si="7"/>
        <v>Jordan</v>
      </c>
      <c r="AB66">
        <f t="shared" si="8"/>
        <v>26.564673578987342</v>
      </c>
      <c r="AC66">
        <f t="shared" si="2"/>
        <v>0.1219018024766069</v>
      </c>
      <c r="AD66">
        <f t="shared" si="3"/>
        <v>0.79073811833379748</v>
      </c>
      <c r="AE66">
        <f t="shared" si="4"/>
        <v>13.25</v>
      </c>
      <c r="AF66">
        <f t="shared" si="5"/>
        <v>34.255699999999997</v>
      </c>
    </row>
    <row r="67" spans="1:32" x14ac:dyDescent="0.25">
      <c r="A67" t="s">
        <v>165</v>
      </c>
      <c r="Q67" s="2"/>
      <c r="R67" s="3"/>
      <c r="S67" s="3"/>
      <c r="T67" s="3"/>
      <c r="U67" s="3"/>
      <c r="V67" s="3">
        <v>38.348868175765645</v>
      </c>
      <c r="W67" s="2"/>
      <c r="X67" s="2"/>
      <c r="Y67" s="8"/>
      <c r="AA67" t="str">
        <f t="shared" si="7"/>
        <v>Kazakhstan</v>
      </c>
      <c r="AB67">
        <f t="shared" si="8"/>
        <v>38.348868175765645</v>
      </c>
      <c r="AC67" t="e">
        <f t="shared" ref="AC67:AC131" si="9">VAR(C67:V67)/AB67^2</f>
        <v>#DIV/0!</v>
      </c>
      <c r="AD67">
        <f t="shared" si="3"/>
        <v>0</v>
      </c>
      <c r="AE67">
        <f t="shared" si="4"/>
        <v>38.348868175765645</v>
      </c>
      <c r="AF67">
        <f t="shared" si="5"/>
        <v>38.348868175765645</v>
      </c>
    </row>
    <row r="68" spans="1:32" x14ac:dyDescent="0.25">
      <c r="A68" t="s">
        <v>73</v>
      </c>
      <c r="M68">
        <v>9.8000000000000007</v>
      </c>
      <c r="N68">
        <v>9.1958939264328485</v>
      </c>
      <c r="Q68" s="2"/>
      <c r="R68" s="3"/>
      <c r="S68" s="3"/>
      <c r="T68" s="3"/>
      <c r="U68" s="3"/>
      <c r="V68" s="3"/>
      <c r="W68" s="2"/>
      <c r="X68" s="2"/>
      <c r="Y68" s="8"/>
      <c r="AA68" t="str">
        <f t="shared" si="7"/>
        <v>Kenya</v>
      </c>
      <c r="AB68">
        <f t="shared" si="8"/>
        <v>9.4979469632164246</v>
      </c>
      <c r="AC68">
        <f t="shared" si="9"/>
        <v>2.0227254005319769E-3</v>
      </c>
      <c r="AD68">
        <f t="shared" ref="AD68:AD132" si="10">(MAX(C68:W68)-MIN(C68:W68))/AB68</f>
        <v>6.3603858381893419E-2</v>
      </c>
      <c r="AE68">
        <f t="shared" ref="AE68:AE132" si="11">MIN(C68:W68)</f>
        <v>9.1958939264328485</v>
      </c>
      <c r="AF68">
        <f t="shared" ref="AF68:AF132" si="12">MAX(C68:W68)</f>
        <v>9.8000000000000007</v>
      </c>
    </row>
    <row r="69" spans="1:32" x14ac:dyDescent="0.25">
      <c r="A69" t="s">
        <v>149</v>
      </c>
      <c r="J69">
        <v>11.2</v>
      </c>
      <c r="R69" s="3"/>
      <c r="S69" s="3"/>
      <c r="T69" s="3"/>
      <c r="U69" s="3"/>
      <c r="V69" s="3"/>
      <c r="AA69" t="str">
        <f t="shared" si="7"/>
        <v>Kosovo</v>
      </c>
      <c r="AB69">
        <f t="shared" si="8"/>
        <v>11.2</v>
      </c>
      <c r="AC69" t="e">
        <f t="shared" si="9"/>
        <v>#DIV/0!</v>
      </c>
      <c r="AD69">
        <f t="shared" si="10"/>
        <v>0</v>
      </c>
      <c r="AE69">
        <f t="shared" si="11"/>
        <v>11.2</v>
      </c>
      <c r="AF69">
        <f t="shared" si="12"/>
        <v>11.2</v>
      </c>
    </row>
    <row r="70" spans="1:32" x14ac:dyDescent="0.25">
      <c r="A70" t="s">
        <v>142</v>
      </c>
      <c r="Q70" s="2"/>
      <c r="R70" s="3"/>
      <c r="S70" s="3"/>
      <c r="T70" s="3">
        <v>23.407399999999999</v>
      </c>
      <c r="U70" s="3"/>
      <c r="V70" s="3">
        <v>30</v>
      </c>
      <c r="W70" s="2"/>
      <c r="X70" s="2"/>
      <c r="Y70" s="8"/>
      <c r="AA70" t="str">
        <f t="shared" ref="AA70:AA102" si="13">A70</f>
        <v>Kuwait</v>
      </c>
      <c r="AB70">
        <f t="shared" si="8"/>
        <v>26.703699999999998</v>
      </c>
      <c r="AC70">
        <f t="shared" si="9"/>
        <v>3.0474779777822571E-2</v>
      </c>
      <c r="AD70">
        <f t="shared" si="10"/>
        <v>0.24687964589176786</v>
      </c>
      <c r="AE70">
        <f t="shared" si="11"/>
        <v>23.407399999999999</v>
      </c>
      <c r="AF70">
        <f t="shared" si="12"/>
        <v>30</v>
      </c>
    </row>
    <row r="71" spans="1:32" x14ac:dyDescent="0.25">
      <c r="A71" t="s">
        <v>74</v>
      </c>
      <c r="G71">
        <v>16.7</v>
      </c>
      <c r="Q71" s="2"/>
      <c r="R71" s="3"/>
      <c r="S71" s="3"/>
      <c r="T71" s="3"/>
      <c r="U71" s="3"/>
      <c r="V71" s="3">
        <v>38.04195804195804</v>
      </c>
      <c r="W71" s="2"/>
      <c r="X71" s="2"/>
      <c r="Y71" s="8"/>
      <c r="AA71" t="str">
        <f t="shared" si="13"/>
        <v>Kyrgyzstan</v>
      </c>
      <c r="AB71">
        <f t="shared" si="8"/>
        <v>27.370979020979021</v>
      </c>
      <c r="AC71">
        <f t="shared" si="9"/>
        <v>0.30398899688647296</v>
      </c>
      <c r="AD71">
        <f t="shared" si="10"/>
        <v>0.77972943626167268</v>
      </c>
      <c r="AE71">
        <f t="shared" si="11"/>
        <v>16.7</v>
      </c>
      <c r="AF71">
        <f t="shared" si="12"/>
        <v>38.04195804195804</v>
      </c>
    </row>
    <row r="72" spans="1:32" x14ac:dyDescent="0.25">
      <c r="A72" s="9" t="s">
        <v>75</v>
      </c>
      <c r="E72">
        <v>19.100000000000001</v>
      </c>
      <c r="F72">
        <v>24.8</v>
      </c>
      <c r="G72">
        <v>17.122593718338464</v>
      </c>
      <c r="I72">
        <v>25.5</v>
      </c>
      <c r="Q72" s="2">
        <v>15.8</v>
      </c>
      <c r="R72" s="3">
        <v>15.463917525773196</v>
      </c>
      <c r="S72" s="3"/>
      <c r="T72" s="3"/>
      <c r="U72" s="3"/>
      <c r="V72" s="3"/>
      <c r="W72" s="2"/>
      <c r="X72" s="2"/>
      <c r="Y72" s="8"/>
      <c r="AA72" t="str">
        <f t="shared" si="13"/>
        <v>Latvia</v>
      </c>
      <c r="AB72">
        <f t="shared" si="8"/>
        <v>19.631085207351944</v>
      </c>
      <c r="AC72">
        <f t="shared" si="9"/>
        <v>5.1782163148561454E-2</v>
      </c>
      <c r="AD72">
        <f t="shared" si="10"/>
        <v>0.51123421696872051</v>
      </c>
      <c r="AE72">
        <f t="shared" si="11"/>
        <v>15.463917525773196</v>
      </c>
      <c r="AF72">
        <f t="shared" si="12"/>
        <v>25.5</v>
      </c>
    </row>
    <row r="73" spans="1:32" x14ac:dyDescent="0.25">
      <c r="A73" s="10" t="s">
        <v>145</v>
      </c>
      <c r="R73" s="3"/>
      <c r="S73" s="3"/>
      <c r="T73" s="3">
        <v>15.7752</v>
      </c>
      <c r="U73" s="3"/>
      <c r="V73" s="3">
        <v>10.905730129390019</v>
      </c>
      <c r="AA73" t="str">
        <f t="shared" si="13"/>
        <v>Lebanon</v>
      </c>
      <c r="AB73">
        <f t="shared" si="8"/>
        <v>13.34046506469501</v>
      </c>
      <c r="AC73">
        <f t="shared" si="9"/>
        <v>6.6617975523478257E-2</v>
      </c>
      <c r="AD73">
        <f t="shared" si="10"/>
        <v>0.36501500112592267</v>
      </c>
      <c r="AE73">
        <f t="shared" si="11"/>
        <v>10.905730129390019</v>
      </c>
      <c r="AF73">
        <f t="shared" si="12"/>
        <v>15.7752</v>
      </c>
    </row>
    <row r="74" spans="1:32" x14ac:dyDescent="0.25">
      <c r="A74" s="10" t="s">
        <v>76</v>
      </c>
      <c r="B74" s="10"/>
      <c r="C74" s="10"/>
      <c r="D74" s="10"/>
      <c r="E74" s="10"/>
      <c r="F74" s="10"/>
      <c r="G74" s="10"/>
      <c r="J74" s="10"/>
      <c r="K74" s="10"/>
      <c r="L74">
        <v>14.7</v>
      </c>
      <c r="M74">
        <v>16.600000000000001</v>
      </c>
      <c r="N74">
        <v>5.2896725440806041</v>
      </c>
      <c r="O74" s="10"/>
      <c r="P74" s="10"/>
      <c r="Q74" s="11"/>
      <c r="R74" s="12"/>
      <c r="S74" s="12"/>
      <c r="T74" s="12"/>
      <c r="U74" s="12"/>
      <c r="V74" s="12"/>
      <c r="W74" s="11"/>
      <c r="X74" s="11"/>
      <c r="Y74" s="12"/>
      <c r="Z74" s="10"/>
      <c r="AA74" t="str">
        <f t="shared" si="13"/>
        <v>Lesotho</v>
      </c>
      <c r="AB74">
        <f t="shared" si="8"/>
        <v>12.196557514693536</v>
      </c>
      <c r="AC74">
        <f t="shared" si="9"/>
        <v>0.24658696958483564</v>
      </c>
      <c r="AD74">
        <f t="shared" si="10"/>
        <v>0.92733768871204247</v>
      </c>
      <c r="AE74">
        <f t="shared" si="11"/>
        <v>5.2896725440806041</v>
      </c>
      <c r="AF74">
        <f t="shared" si="12"/>
        <v>16.600000000000001</v>
      </c>
    </row>
    <row r="75" spans="1:32" x14ac:dyDescent="0.25">
      <c r="A75" t="s">
        <v>154</v>
      </c>
      <c r="N75">
        <v>17.366946778711483</v>
      </c>
      <c r="R75" s="3"/>
      <c r="S75" s="3"/>
      <c r="T75" s="3"/>
      <c r="U75" s="3"/>
      <c r="V75" s="3"/>
      <c r="AA75" t="str">
        <f t="shared" si="13"/>
        <v>Liberia</v>
      </c>
      <c r="AB75">
        <f t="shared" si="8"/>
        <v>17.366946778711483</v>
      </c>
      <c r="AC75" t="e">
        <f t="shared" si="9"/>
        <v>#DIV/0!</v>
      </c>
      <c r="AD75">
        <f t="shared" si="10"/>
        <v>0</v>
      </c>
      <c r="AE75">
        <f t="shared" si="11"/>
        <v>17.366946778711483</v>
      </c>
      <c r="AF75">
        <f t="shared" si="12"/>
        <v>17.366946778711483</v>
      </c>
    </row>
    <row r="76" spans="1:32" x14ac:dyDescent="0.25">
      <c r="A76" t="s">
        <v>166</v>
      </c>
      <c r="R76" s="3"/>
      <c r="S76" s="3"/>
      <c r="T76" s="3"/>
      <c r="U76" s="3"/>
      <c r="V76" s="3">
        <v>10.62344139650873</v>
      </c>
      <c r="AA76" t="str">
        <f t="shared" ref="AA76" si="14">A76</f>
        <v>Libya</v>
      </c>
      <c r="AB76">
        <f t="shared" ref="AB76" si="15">AVERAGE(C76:W76)</f>
        <v>10.62344139650873</v>
      </c>
      <c r="AC76" t="e">
        <f t="shared" si="9"/>
        <v>#DIV/0!</v>
      </c>
      <c r="AD76">
        <f t="shared" si="10"/>
        <v>0</v>
      </c>
      <c r="AE76">
        <f t="shared" si="11"/>
        <v>10.62344139650873</v>
      </c>
      <c r="AF76">
        <f t="shared" si="12"/>
        <v>10.62344139650873</v>
      </c>
    </row>
    <row r="77" spans="1:32" x14ac:dyDescent="0.25">
      <c r="A77" s="9" t="s">
        <v>77</v>
      </c>
      <c r="E77">
        <v>30.8</v>
      </c>
      <c r="F77">
        <v>21.9</v>
      </c>
      <c r="G77">
        <v>24.877434765984361</v>
      </c>
      <c r="I77">
        <v>29.9</v>
      </c>
      <c r="Q77" s="2">
        <v>23.3</v>
      </c>
      <c r="R77" s="3">
        <v>14.285714285714285</v>
      </c>
      <c r="S77" s="3"/>
      <c r="T77" s="3"/>
      <c r="U77" s="3"/>
      <c r="V77" s="3"/>
      <c r="W77" s="2"/>
      <c r="X77" s="2"/>
      <c r="Y77" s="8"/>
      <c r="AA77" t="str">
        <f t="shared" si="13"/>
        <v>Lithuania</v>
      </c>
      <c r="AB77">
        <f t="shared" si="8"/>
        <v>24.177191508616442</v>
      </c>
      <c r="AC77">
        <f t="shared" si="9"/>
        <v>6.1894793602858524E-2</v>
      </c>
      <c r="AD77">
        <f t="shared" si="10"/>
        <v>0.68305227711830119</v>
      </c>
      <c r="AE77">
        <f t="shared" si="11"/>
        <v>14.285714285714285</v>
      </c>
      <c r="AF77">
        <f t="shared" si="12"/>
        <v>30.8</v>
      </c>
    </row>
    <row r="78" spans="1:32" x14ac:dyDescent="0.25">
      <c r="A78" t="s">
        <v>78</v>
      </c>
      <c r="D78">
        <v>30.8</v>
      </c>
      <c r="G78">
        <v>25.951026987285907</v>
      </c>
      <c r="I78">
        <v>31.1</v>
      </c>
      <c r="Q78" s="2"/>
      <c r="R78" s="3">
        <v>34.831460674157306</v>
      </c>
      <c r="S78" s="3"/>
      <c r="T78" s="3"/>
      <c r="U78" s="3"/>
      <c r="V78" s="3"/>
      <c r="W78" s="2"/>
      <c r="X78" s="2"/>
      <c r="Y78" s="8"/>
      <c r="AA78" t="str">
        <f t="shared" si="13"/>
        <v>Luxembourg</v>
      </c>
      <c r="AB78">
        <f t="shared" si="8"/>
        <v>30.670621915360805</v>
      </c>
      <c r="AC78">
        <f t="shared" si="9"/>
        <v>1.4099006942571003E-2</v>
      </c>
      <c r="AD78">
        <f t="shared" si="10"/>
        <v>0.28954201552801906</v>
      </c>
      <c r="AE78">
        <f t="shared" si="11"/>
        <v>25.951026987285907</v>
      </c>
      <c r="AF78">
        <f t="shared" si="12"/>
        <v>34.831460674157306</v>
      </c>
    </row>
    <row r="79" spans="1:32" x14ac:dyDescent="0.25">
      <c r="A79" t="s">
        <v>79</v>
      </c>
      <c r="F79">
        <v>8.1999999999999993</v>
      </c>
      <c r="G79">
        <v>13.520709362852056</v>
      </c>
      <c r="Q79" s="2"/>
      <c r="R79" s="3"/>
      <c r="S79" s="3"/>
      <c r="T79" s="3"/>
      <c r="U79" s="3"/>
      <c r="V79" s="3"/>
      <c r="W79" s="2"/>
      <c r="X79" s="2"/>
      <c r="Y79" s="8"/>
      <c r="AA79" t="str">
        <f t="shared" si="13"/>
        <v>Macedonia</v>
      </c>
      <c r="AB79">
        <f t="shared" si="8"/>
        <v>10.860354681426028</v>
      </c>
      <c r="AC79">
        <f t="shared" si="9"/>
        <v>0.12001100156734591</v>
      </c>
      <c r="AD79">
        <f t="shared" si="10"/>
        <v>0.48992040489725669</v>
      </c>
      <c r="AE79">
        <f t="shared" si="11"/>
        <v>8.1999999999999993</v>
      </c>
      <c r="AF79">
        <f t="shared" si="12"/>
        <v>13.520709362852056</v>
      </c>
    </row>
    <row r="80" spans="1:32" x14ac:dyDescent="0.25">
      <c r="A80" t="s">
        <v>80</v>
      </c>
      <c r="M80">
        <v>32.799999999999997</v>
      </c>
      <c r="N80">
        <v>27.372881355932204</v>
      </c>
      <c r="Q80" s="2"/>
      <c r="R80" s="3"/>
      <c r="S80" s="3"/>
      <c r="T80" s="3"/>
      <c r="U80" s="3"/>
      <c r="V80" s="3"/>
      <c r="W80" s="2"/>
      <c r="X80" s="2"/>
      <c r="Y80" s="8"/>
      <c r="AA80" t="str">
        <f t="shared" si="13"/>
        <v>Madagascar</v>
      </c>
      <c r="AB80">
        <f t="shared" si="8"/>
        <v>30.086440677966102</v>
      </c>
      <c r="AC80">
        <f t="shared" si="9"/>
        <v>1.6269230473474165E-2</v>
      </c>
      <c r="AD80">
        <f t="shared" si="10"/>
        <v>0.18038420370683328</v>
      </c>
      <c r="AE80">
        <f t="shared" si="11"/>
        <v>27.372881355932204</v>
      </c>
      <c r="AF80">
        <f t="shared" si="12"/>
        <v>32.799999999999997</v>
      </c>
    </row>
    <row r="81" spans="1:32" x14ac:dyDescent="0.25">
      <c r="A81" s="10" t="s">
        <v>82</v>
      </c>
      <c r="L81">
        <v>4</v>
      </c>
      <c r="M81">
        <v>6.9</v>
      </c>
      <c r="N81">
        <v>20.108468919482686</v>
      </c>
      <c r="Q81" s="2"/>
      <c r="R81" s="3"/>
      <c r="S81" s="3"/>
      <c r="T81" s="3"/>
      <c r="U81" s="3"/>
      <c r="V81" s="3"/>
      <c r="W81" s="2"/>
      <c r="X81" s="2"/>
      <c r="Y81" s="8"/>
      <c r="AA81" t="str">
        <f t="shared" si="13"/>
        <v>Malawi</v>
      </c>
      <c r="AB81">
        <f t="shared" si="8"/>
        <v>10.33615630649423</v>
      </c>
      <c r="AC81">
        <f t="shared" si="9"/>
        <v>0.69008557584448937</v>
      </c>
      <c r="AD81">
        <f t="shared" si="10"/>
        <v>1.5584583322682242</v>
      </c>
      <c r="AE81">
        <f t="shared" si="11"/>
        <v>4</v>
      </c>
      <c r="AF81">
        <f t="shared" si="12"/>
        <v>20.108468919482686</v>
      </c>
    </row>
    <row r="82" spans="1:32" x14ac:dyDescent="0.25">
      <c r="A82" s="9" t="s">
        <v>81</v>
      </c>
      <c r="H82">
        <v>8.8259779999999992</v>
      </c>
      <c r="Q82" s="2">
        <v>10.3</v>
      </c>
      <c r="R82" s="3"/>
      <c r="S82" s="3"/>
      <c r="T82" s="3"/>
      <c r="U82" s="3"/>
      <c r="V82" s="3">
        <v>8.5384615384615383</v>
      </c>
      <c r="W82" s="2"/>
      <c r="X82" s="2"/>
      <c r="Y82" s="8"/>
      <c r="AA82" t="str">
        <f t="shared" si="13"/>
        <v>Malaysia</v>
      </c>
      <c r="AB82">
        <f t="shared" si="8"/>
        <v>9.2214798461538461</v>
      </c>
      <c r="AC82">
        <f t="shared" si="9"/>
        <v>1.0502304559357939E-2</v>
      </c>
      <c r="AD82">
        <f t="shared" si="10"/>
        <v>0.19102557191763272</v>
      </c>
      <c r="AE82">
        <f t="shared" si="11"/>
        <v>8.5384615384615383</v>
      </c>
      <c r="AF82">
        <f t="shared" si="12"/>
        <v>10.3</v>
      </c>
    </row>
    <row r="83" spans="1:32" x14ac:dyDescent="0.25">
      <c r="A83" s="10" t="s">
        <v>83</v>
      </c>
      <c r="H83">
        <v>14.863099999999999</v>
      </c>
      <c r="L83">
        <v>44.8</v>
      </c>
      <c r="M83">
        <v>22.8</v>
      </c>
      <c r="N83">
        <v>23.789649415692821</v>
      </c>
      <c r="Q83" s="2"/>
      <c r="R83" s="3"/>
      <c r="S83" s="3"/>
      <c r="T83" s="3"/>
      <c r="U83" s="3"/>
      <c r="V83" s="3"/>
      <c r="W83" s="2"/>
      <c r="X83" s="2"/>
      <c r="Y83" s="8"/>
      <c r="AA83" t="str">
        <f t="shared" si="13"/>
        <v>Mali</v>
      </c>
      <c r="AB83">
        <f t="shared" ref="AB83:AB115" si="16">AVERAGE(C83:W83)</f>
        <v>26.563187353923205</v>
      </c>
      <c r="AC83">
        <f t="shared" si="9"/>
        <v>0.23210763246376437</v>
      </c>
      <c r="AD83">
        <f t="shared" si="10"/>
        <v>1.127007071897135</v>
      </c>
      <c r="AE83">
        <f t="shared" si="11"/>
        <v>14.863099999999999</v>
      </c>
      <c r="AF83">
        <f t="shared" si="12"/>
        <v>44.8</v>
      </c>
    </row>
    <row r="84" spans="1:32" x14ac:dyDescent="0.25">
      <c r="A84" t="s">
        <v>85</v>
      </c>
      <c r="G84">
        <v>20.675777052371359</v>
      </c>
      <c r="I84">
        <v>21.7</v>
      </c>
      <c r="Q84" s="2"/>
      <c r="R84" s="3">
        <v>28.571428571428569</v>
      </c>
      <c r="S84" s="3"/>
      <c r="T84" s="3"/>
      <c r="U84" s="3"/>
      <c r="V84" s="3"/>
      <c r="W84" s="2"/>
      <c r="X84" s="2"/>
      <c r="Y84" s="8"/>
      <c r="AA84" t="str">
        <f t="shared" si="13"/>
        <v>Malta</v>
      </c>
      <c r="AB84">
        <f t="shared" si="16"/>
        <v>23.649068541266644</v>
      </c>
      <c r="AC84">
        <f t="shared" si="9"/>
        <v>3.2961183461552732E-2</v>
      </c>
      <c r="AD84">
        <f t="shared" si="10"/>
        <v>0.33386733626652676</v>
      </c>
      <c r="AE84">
        <f t="shared" si="11"/>
        <v>20.675777052371359</v>
      </c>
      <c r="AF84">
        <f t="shared" si="12"/>
        <v>28.571428571428569</v>
      </c>
    </row>
    <row r="85" spans="1:32" x14ac:dyDescent="0.25">
      <c r="A85" s="10" t="s">
        <v>84</v>
      </c>
      <c r="N85">
        <v>13.327745180217937</v>
      </c>
      <c r="Q85" s="2"/>
      <c r="R85" s="3"/>
      <c r="S85" s="3"/>
      <c r="T85" s="3"/>
      <c r="U85" s="3"/>
      <c r="V85" s="3"/>
      <c r="W85" s="2"/>
      <c r="X85" s="2"/>
      <c r="Y85" s="8"/>
      <c r="AA85" t="str">
        <f t="shared" si="13"/>
        <v>Mauritius</v>
      </c>
      <c r="AB85">
        <f t="shared" si="16"/>
        <v>13.327745180217937</v>
      </c>
      <c r="AC85" t="e">
        <f t="shared" si="9"/>
        <v>#DIV/0!</v>
      </c>
      <c r="AD85">
        <f t="shared" si="10"/>
        <v>0</v>
      </c>
      <c r="AE85">
        <f t="shared" si="11"/>
        <v>13.327745180217937</v>
      </c>
      <c r="AF85">
        <f t="shared" si="12"/>
        <v>13.327745180217937</v>
      </c>
    </row>
    <row r="86" spans="1:32" x14ac:dyDescent="0.25">
      <c r="A86" t="s">
        <v>86</v>
      </c>
      <c r="C86">
        <v>17.600000000000001</v>
      </c>
      <c r="E86">
        <v>33.5</v>
      </c>
      <c r="F86">
        <v>28.1</v>
      </c>
      <c r="G86">
        <v>21.34997665994003</v>
      </c>
      <c r="H86">
        <v>15.44872</v>
      </c>
      <c r="J86">
        <v>34.5</v>
      </c>
      <c r="K86">
        <v>19</v>
      </c>
      <c r="Q86" s="2"/>
      <c r="R86" s="3"/>
      <c r="S86" s="3"/>
      <c r="T86" s="3"/>
      <c r="U86" s="3"/>
      <c r="V86" s="3">
        <v>12.424849699398797</v>
      </c>
      <c r="W86" s="2"/>
      <c r="X86" s="2"/>
      <c r="Y86" s="8"/>
      <c r="AA86" t="str">
        <f t="shared" si="13"/>
        <v>Mexico</v>
      </c>
      <c r="AB86">
        <f t="shared" si="16"/>
        <v>22.740443294917355</v>
      </c>
      <c r="AC86">
        <f t="shared" si="9"/>
        <v>0.13390149243505811</v>
      </c>
      <c r="AD86">
        <f t="shared" si="10"/>
        <v>0.97074406221162579</v>
      </c>
      <c r="AE86">
        <f t="shared" si="11"/>
        <v>12.424849699398797</v>
      </c>
      <c r="AF86">
        <f t="shared" si="12"/>
        <v>34.5</v>
      </c>
    </row>
    <row r="87" spans="1:32" x14ac:dyDescent="0.25">
      <c r="A87" t="s">
        <v>87</v>
      </c>
      <c r="F87">
        <v>22.2</v>
      </c>
      <c r="G87">
        <v>14.689428165406216</v>
      </c>
      <c r="H87">
        <v>17.590820000000001</v>
      </c>
      <c r="I87">
        <v>12.5</v>
      </c>
      <c r="Q87" s="2"/>
      <c r="R87" s="3"/>
      <c r="S87" s="3"/>
      <c r="T87" s="3"/>
      <c r="U87" s="3"/>
      <c r="V87" s="3"/>
      <c r="W87" s="2"/>
      <c r="X87" s="2"/>
      <c r="Y87" s="8"/>
      <c r="AA87" t="str">
        <f t="shared" si="13"/>
        <v>Moldova</v>
      </c>
      <c r="AB87">
        <f t="shared" si="16"/>
        <v>16.745062041351552</v>
      </c>
      <c r="AC87">
        <f t="shared" si="9"/>
        <v>6.267044904486016E-2</v>
      </c>
      <c r="AD87">
        <f t="shared" si="10"/>
        <v>0.57927524998390978</v>
      </c>
      <c r="AE87">
        <f t="shared" si="11"/>
        <v>12.5</v>
      </c>
      <c r="AF87">
        <f t="shared" si="12"/>
        <v>22.2</v>
      </c>
    </row>
    <row r="88" spans="1:32" x14ac:dyDescent="0.25">
      <c r="A88" t="s">
        <v>88</v>
      </c>
      <c r="O88">
        <v>12.57</v>
      </c>
      <c r="Q88" s="2"/>
      <c r="R88" s="3"/>
      <c r="S88">
        <v>10.199999999999999</v>
      </c>
      <c r="W88" s="2"/>
      <c r="X88" s="2"/>
      <c r="Y88" s="8"/>
      <c r="AA88" t="str">
        <f t="shared" si="13"/>
        <v>Mongolia</v>
      </c>
      <c r="AB88">
        <f t="shared" si="16"/>
        <v>11.385</v>
      </c>
      <c r="AC88">
        <f t="shared" si="9"/>
        <v>2.1667091954082795E-2</v>
      </c>
      <c r="AD88">
        <f t="shared" si="10"/>
        <v>0.20816864295125173</v>
      </c>
      <c r="AE88">
        <f t="shared" si="11"/>
        <v>10.199999999999999</v>
      </c>
      <c r="AF88">
        <f t="shared" si="12"/>
        <v>12.57</v>
      </c>
    </row>
    <row r="89" spans="1:32" x14ac:dyDescent="0.25">
      <c r="A89" t="s">
        <v>89</v>
      </c>
      <c r="F89">
        <v>32.299999999999997</v>
      </c>
      <c r="G89">
        <v>33.719806763285078</v>
      </c>
      <c r="I89">
        <v>24.9</v>
      </c>
      <c r="Q89" s="2"/>
      <c r="R89" s="3"/>
      <c r="S89" s="3"/>
      <c r="T89" s="3"/>
      <c r="U89" s="3"/>
      <c r="V89" s="3"/>
      <c r="W89" s="2"/>
      <c r="X89" s="2"/>
      <c r="Y89" s="8"/>
      <c r="AA89" t="str">
        <f t="shared" si="13"/>
        <v>Montenegro</v>
      </c>
      <c r="AB89">
        <f t="shared" si="16"/>
        <v>30.306602254428356</v>
      </c>
      <c r="AC89">
        <f t="shared" si="9"/>
        <v>2.4417762132294584E-2</v>
      </c>
      <c r="AD89">
        <f t="shared" si="10"/>
        <v>0.29101931946186221</v>
      </c>
      <c r="AE89">
        <f t="shared" si="11"/>
        <v>24.9</v>
      </c>
      <c r="AF89">
        <f t="shared" si="12"/>
        <v>33.719806763285078</v>
      </c>
    </row>
    <row r="90" spans="1:32" x14ac:dyDescent="0.25">
      <c r="A90" t="s">
        <v>90</v>
      </c>
      <c r="G90">
        <v>23.539875887321294</v>
      </c>
      <c r="H90">
        <v>12.75</v>
      </c>
      <c r="N90">
        <v>16.013628620102217</v>
      </c>
      <c r="Q90" s="2"/>
      <c r="R90" s="3"/>
      <c r="S90" s="3"/>
      <c r="T90" s="3">
        <v>19.898</v>
      </c>
      <c r="U90" s="3"/>
      <c r="V90" s="3">
        <v>12.531752751905165</v>
      </c>
      <c r="W90" s="2"/>
      <c r="X90" s="2"/>
      <c r="Y90" s="8"/>
      <c r="AA90" t="str">
        <f t="shared" si="13"/>
        <v>Morocco</v>
      </c>
      <c r="AB90">
        <f t="shared" si="16"/>
        <v>16.946651451865733</v>
      </c>
      <c r="AC90">
        <f t="shared" si="9"/>
        <v>7.8480385466640004E-2</v>
      </c>
      <c r="AD90">
        <f t="shared" si="10"/>
        <v>0.64957511911323318</v>
      </c>
      <c r="AE90">
        <f t="shared" si="11"/>
        <v>12.531752751905165</v>
      </c>
      <c r="AF90">
        <f t="shared" si="12"/>
        <v>23.539875887321294</v>
      </c>
    </row>
    <row r="91" spans="1:32" x14ac:dyDescent="0.25">
      <c r="A91" t="s">
        <v>91</v>
      </c>
      <c r="M91">
        <v>25.2</v>
      </c>
      <c r="N91">
        <v>13.224559896951483</v>
      </c>
      <c r="Q91" s="2"/>
      <c r="R91" s="3"/>
      <c r="S91" s="3"/>
      <c r="T91" s="3"/>
      <c r="U91" s="3"/>
      <c r="V91" s="3"/>
      <c r="W91" s="2"/>
      <c r="X91" s="2"/>
      <c r="Y91" s="8"/>
      <c r="AA91" t="str">
        <f t="shared" si="13"/>
        <v>Mozambique</v>
      </c>
      <c r="AB91">
        <f t="shared" si="16"/>
        <v>19.212279948475739</v>
      </c>
      <c r="AC91">
        <f t="shared" si="9"/>
        <v>0.19426526623736204</v>
      </c>
      <c r="AD91">
        <f t="shared" si="10"/>
        <v>0.62332217389943989</v>
      </c>
      <c r="AE91">
        <f t="shared" si="11"/>
        <v>13.224559896951483</v>
      </c>
      <c r="AF91">
        <f t="shared" si="12"/>
        <v>25.2</v>
      </c>
    </row>
    <row r="92" spans="1:32" x14ac:dyDescent="0.25">
      <c r="A92" t="s">
        <v>92</v>
      </c>
      <c r="L92">
        <v>12.8</v>
      </c>
      <c r="M92">
        <v>28.2</v>
      </c>
      <c r="N92">
        <v>24.601769911504427</v>
      </c>
      <c r="Q92" s="2"/>
      <c r="R92" s="3"/>
      <c r="S92" s="3"/>
      <c r="T92" s="3"/>
      <c r="U92" s="3"/>
      <c r="V92" s="3"/>
      <c r="W92" s="2"/>
      <c r="X92" s="2"/>
      <c r="Y92" s="8"/>
      <c r="AA92" t="str">
        <f t="shared" si="13"/>
        <v>Namibia</v>
      </c>
      <c r="AB92">
        <f t="shared" si="16"/>
        <v>21.86725663716814</v>
      </c>
      <c r="AC92">
        <f t="shared" si="9"/>
        <v>0.13572000319038807</v>
      </c>
      <c r="AD92">
        <f t="shared" si="10"/>
        <v>0.70424929178470252</v>
      </c>
      <c r="AE92">
        <f t="shared" si="11"/>
        <v>12.8</v>
      </c>
      <c r="AF92">
        <f t="shared" si="12"/>
        <v>28.2</v>
      </c>
    </row>
    <row r="93" spans="1:32" x14ac:dyDescent="0.25">
      <c r="A93" t="s">
        <v>93</v>
      </c>
      <c r="N93">
        <v>22</v>
      </c>
      <c r="Q93" s="2"/>
      <c r="R93" s="3"/>
      <c r="S93" s="3"/>
      <c r="T93" s="3"/>
      <c r="U93" s="3"/>
      <c r="V93" s="3"/>
      <c r="W93" s="2"/>
      <c r="X93" s="2"/>
      <c r="Y93" s="8"/>
      <c r="AA93" t="str">
        <f t="shared" si="13"/>
        <v>Nepal</v>
      </c>
      <c r="AB93">
        <f t="shared" si="16"/>
        <v>22</v>
      </c>
      <c r="AC93" t="e">
        <f t="shared" si="9"/>
        <v>#DIV/0!</v>
      </c>
      <c r="AD93">
        <f t="shared" si="10"/>
        <v>0</v>
      </c>
      <c r="AE93">
        <f t="shared" si="11"/>
        <v>22</v>
      </c>
      <c r="AF93">
        <f t="shared" si="12"/>
        <v>22</v>
      </c>
    </row>
    <row r="94" spans="1:32" x14ac:dyDescent="0.25">
      <c r="A94" t="s">
        <v>93</v>
      </c>
      <c r="R94" s="3"/>
      <c r="S94" s="3"/>
      <c r="T94" s="3"/>
      <c r="U94" s="3"/>
      <c r="V94" s="3"/>
      <c r="W94">
        <v>22</v>
      </c>
      <c r="AA94" t="str">
        <f t="shared" si="13"/>
        <v>Nepal</v>
      </c>
      <c r="AB94">
        <f t="shared" si="16"/>
        <v>22</v>
      </c>
      <c r="AC94" t="e">
        <f t="shared" si="9"/>
        <v>#DIV/0!</v>
      </c>
      <c r="AD94">
        <f t="shared" si="10"/>
        <v>0</v>
      </c>
      <c r="AE94">
        <f t="shared" si="11"/>
        <v>22</v>
      </c>
      <c r="AF94">
        <f t="shared" si="12"/>
        <v>22</v>
      </c>
    </row>
    <row r="95" spans="1:32" x14ac:dyDescent="0.25">
      <c r="A95" t="s">
        <v>94</v>
      </c>
      <c r="C95">
        <v>46.2</v>
      </c>
      <c r="D95">
        <v>50.4</v>
      </c>
      <c r="E95">
        <v>55.8</v>
      </c>
      <c r="G95">
        <v>59.807269529595494</v>
      </c>
      <c r="H95">
        <v>42.190480000000001</v>
      </c>
      <c r="I95">
        <v>61.7</v>
      </c>
      <c r="Q95" s="2"/>
      <c r="R95" s="3">
        <v>67.032967032967022</v>
      </c>
      <c r="S95" s="3"/>
      <c r="T95" s="3"/>
      <c r="U95" s="3"/>
      <c r="V95" s="3">
        <v>67.416934619506961</v>
      </c>
      <c r="W95" s="2"/>
      <c r="X95" s="2"/>
      <c r="Y95" s="8"/>
      <c r="AA95" t="str">
        <f t="shared" si="13"/>
        <v>Netherlands</v>
      </c>
      <c r="AB95">
        <f t="shared" si="16"/>
        <v>56.318456397758681</v>
      </c>
      <c r="AC95">
        <f t="shared" si="9"/>
        <v>2.7762320687758461E-2</v>
      </c>
      <c r="AD95">
        <f t="shared" si="10"/>
        <v>0.44792517822826733</v>
      </c>
      <c r="AE95">
        <f t="shared" si="11"/>
        <v>42.190480000000001</v>
      </c>
      <c r="AF95">
        <f t="shared" si="12"/>
        <v>67.416934619506961</v>
      </c>
    </row>
    <row r="96" spans="1:32" x14ac:dyDescent="0.25">
      <c r="A96" s="9" t="s">
        <v>95</v>
      </c>
      <c r="F96">
        <v>49.053356282271878</v>
      </c>
      <c r="H96">
        <v>48.532490000000003</v>
      </c>
      <c r="Q96" s="2">
        <v>56.1</v>
      </c>
      <c r="R96" s="3"/>
      <c r="S96" s="3"/>
      <c r="T96" s="3"/>
      <c r="U96" s="3"/>
      <c r="V96" s="3">
        <v>56.776556776556774</v>
      </c>
      <c r="W96" s="2"/>
      <c r="X96" s="2"/>
      <c r="Y96" s="8"/>
      <c r="AA96" t="str">
        <f t="shared" si="13"/>
        <v>New Zealand</v>
      </c>
      <c r="AB96">
        <f t="shared" si="16"/>
        <v>52.615600764707168</v>
      </c>
      <c r="AC96">
        <f t="shared" si="9"/>
        <v>7.0818212153957406E-3</v>
      </c>
      <c r="AD96">
        <f t="shared" si="10"/>
        <v>0.15668483599424418</v>
      </c>
      <c r="AE96">
        <f t="shared" si="11"/>
        <v>48.532490000000003</v>
      </c>
      <c r="AF96">
        <f t="shared" si="12"/>
        <v>56.776556776556774</v>
      </c>
    </row>
    <row r="97" spans="1:32" x14ac:dyDescent="0.25">
      <c r="A97" s="9" t="s">
        <v>96</v>
      </c>
      <c r="J97">
        <v>19.3</v>
      </c>
      <c r="K97">
        <v>18</v>
      </c>
      <c r="Q97" s="2"/>
      <c r="R97" s="3"/>
      <c r="S97" s="3"/>
      <c r="T97" s="3"/>
      <c r="U97" s="3"/>
      <c r="V97" s="3"/>
      <c r="W97" s="2"/>
      <c r="X97" s="2"/>
      <c r="Y97" s="8"/>
      <c r="AA97" t="str">
        <f t="shared" si="13"/>
        <v>Nicaragua</v>
      </c>
      <c r="AB97">
        <f t="shared" si="16"/>
        <v>18.649999999999999</v>
      </c>
      <c r="AC97">
        <f t="shared" si="9"/>
        <v>2.4294000531880516E-3</v>
      </c>
      <c r="AD97">
        <f t="shared" si="10"/>
        <v>6.9705093833780207E-2</v>
      </c>
      <c r="AE97">
        <f t="shared" si="11"/>
        <v>18</v>
      </c>
      <c r="AF97">
        <f t="shared" si="12"/>
        <v>19.3</v>
      </c>
    </row>
    <row r="98" spans="1:32" x14ac:dyDescent="0.25">
      <c r="A98" t="s">
        <v>153</v>
      </c>
      <c r="N98">
        <v>46.419327006039687</v>
      </c>
      <c r="R98" s="3"/>
      <c r="S98" s="3"/>
      <c r="T98" s="3"/>
      <c r="U98" s="3"/>
      <c r="V98" s="3"/>
      <c r="AA98" t="str">
        <f t="shared" si="13"/>
        <v>Niger</v>
      </c>
      <c r="AB98">
        <f t="shared" si="16"/>
        <v>46.419327006039687</v>
      </c>
      <c r="AC98" t="e">
        <f t="shared" si="9"/>
        <v>#DIV/0!</v>
      </c>
      <c r="AD98">
        <f t="shared" si="10"/>
        <v>0</v>
      </c>
      <c r="AE98">
        <f t="shared" si="11"/>
        <v>46.419327006039687</v>
      </c>
      <c r="AF98">
        <f t="shared" si="12"/>
        <v>46.419327006039687</v>
      </c>
    </row>
    <row r="99" spans="1:32" x14ac:dyDescent="0.25">
      <c r="A99" t="s">
        <v>97</v>
      </c>
      <c r="E99">
        <v>23</v>
      </c>
      <c r="F99">
        <v>19.5</v>
      </c>
      <c r="G99">
        <v>25.587206396801811</v>
      </c>
      <c r="L99">
        <v>35.1</v>
      </c>
      <c r="M99">
        <v>12.6</v>
      </c>
      <c r="N99">
        <v>16.27296587926509</v>
      </c>
      <c r="Q99" s="2"/>
      <c r="R99" s="3"/>
      <c r="S99" s="3"/>
      <c r="T99" s="3"/>
      <c r="U99" s="3"/>
      <c r="V99" s="3">
        <v>15.008527572484365</v>
      </c>
      <c r="W99" s="2"/>
      <c r="X99" s="2"/>
      <c r="Y99" s="8"/>
      <c r="AA99" t="str">
        <f t="shared" si="13"/>
        <v>Nigeria</v>
      </c>
      <c r="AB99">
        <f t="shared" si="16"/>
        <v>21.009814264078749</v>
      </c>
      <c r="AC99">
        <f t="shared" si="9"/>
        <v>0.1340033589934912</v>
      </c>
      <c r="AD99">
        <f t="shared" si="10"/>
        <v>1.0709280775732071</v>
      </c>
      <c r="AE99">
        <f t="shared" si="11"/>
        <v>12.6</v>
      </c>
      <c r="AF99">
        <f t="shared" si="12"/>
        <v>35.1</v>
      </c>
    </row>
    <row r="100" spans="1:32" x14ac:dyDescent="0.25">
      <c r="A100" t="s">
        <v>98</v>
      </c>
      <c r="C100">
        <v>47.4</v>
      </c>
      <c r="E100">
        <v>44.8</v>
      </c>
      <c r="G100">
        <v>39.495798319327591</v>
      </c>
      <c r="I100">
        <v>30.8</v>
      </c>
      <c r="Q100" s="2"/>
      <c r="R100" s="3"/>
      <c r="S100" s="3"/>
      <c r="T100" s="3"/>
      <c r="U100" s="3"/>
      <c r="V100" s="3"/>
      <c r="W100" s="2"/>
      <c r="X100" s="2"/>
      <c r="Y100" s="8"/>
      <c r="AA100" t="str">
        <f t="shared" si="13"/>
        <v>North Ireland</v>
      </c>
      <c r="AB100">
        <f t="shared" si="16"/>
        <v>40.623949579831901</v>
      </c>
      <c r="AC100">
        <f t="shared" si="9"/>
        <v>3.2546900872862883E-2</v>
      </c>
      <c r="AD100">
        <f t="shared" si="10"/>
        <v>0.40862595025081477</v>
      </c>
      <c r="AE100">
        <f t="shared" si="11"/>
        <v>30.8</v>
      </c>
      <c r="AF100">
        <f t="shared" si="12"/>
        <v>47.4</v>
      </c>
    </row>
    <row r="101" spans="1:32" x14ac:dyDescent="0.25">
      <c r="A101" s="10" t="s">
        <v>99</v>
      </c>
      <c r="C101">
        <v>61.2</v>
      </c>
      <c r="E101">
        <v>65.099999999999994</v>
      </c>
      <c r="F101">
        <v>65.295169946332734</v>
      </c>
      <c r="I101">
        <v>74.165029469548145</v>
      </c>
      <c r="Q101" s="2"/>
      <c r="R101" s="3"/>
      <c r="S101" s="3"/>
      <c r="T101" s="3"/>
      <c r="U101" s="3"/>
      <c r="V101" s="3"/>
      <c r="W101" s="2"/>
      <c r="X101" s="2"/>
      <c r="Y101" s="8"/>
      <c r="AA101" t="str">
        <f t="shared" si="13"/>
        <v>Norway</v>
      </c>
      <c r="AB101">
        <f t="shared" si="16"/>
        <v>66.440049853970223</v>
      </c>
      <c r="AC101">
        <f t="shared" si="9"/>
        <v>6.8142416245933124E-3</v>
      </c>
      <c r="AD101">
        <f t="shared" si="10"/>
        <v>0.1951387679275409</v>
      </c>
      <c r="AE101">
        <f t="shared" si="11"/>
        <v>61.2</v>
      </c>
      <c r="AF101">
        <f t="shared" si="12"/>
        <v>74.165029469548145</v>
      </c>
    </row>
    <row r="102" spans="1:32" x14ac:dyDescent="0.25">
      <c r="A102" t="s">
        <v>100</v>
      </c>
      <c r="F102">
        <v>20.6</v>
      </c>
      <c r="G102">
        <v>30.832420591456831</v>
      </c>
      <c r="Q102" s="2"/>
      <c r="R102" s="3"/>
      <c r="S102" s="3"/>
      <c r="T102" s="3"/>
      <c r="U102" s="3"/>
      <c r="V102" s="3">
        <v>23.090277777777779</v>
      </c>
      <c r="W102" s="2"/>
      <c r="X102" s="2"/>
      <c r="Y102" s="8"/>
      <c r="AA102" t="str">
        <f t="shared" si="13"/>
        <v>Pakistan</v>
      </c>
      <c r="AB102">
        <f t="shared" si="16"/>
        <v>24.840899456411535</v>
      </c>
      <c r="AC102">
        <f t="shared" si="9"/>
        <v>4.6144038436910978E-2</v>
      </c>
      <c r="AD102">
        <f t="shared" si="10"/>
        <v>0.41191828055226887</v>
      </c>
      <c r="AE102">
        <f t="shared" si="11"/>
        <v>20.6</v>
      </c>
      <c r="AF102">
        <f t="shared" si="12"/>
        <v>30.832420591456831</v>
      </c>
    </row>
    <row r="103" spans="1:32" x14ac:dyDescent="0.25">
      <c r="A103" t="s">
        <v>143</v>
      </c>
      <c r="Q103" s="2"/>
      <c r="R103" s="3"/>
      <c r="S103" s="3"/>
      <c r="T103" s="3">
        <v>39.189</v>
      </c>
      <c r="U103" s="3"/>
      <c r="V103" s="3">
        <v>17.713004484304935</v>
      </c>
      <c r="W103" s="2"/>
      <c r="X103" s="2"/>
      <c r="Y103" s="8"/>
      <c r="AA103" t="str">
        <f t="shared" ref="AA103:AA138" si="17">A103</f>
        <v>Palestine</v>
      </c>
      <c r="AB103">
        <f t="shared" si="16"/>
        <v>28.45100224215247</v>
      </c>
      <c r="AC103">
        <f t="shared" si="9"/>
        <v>0.28489280013638252</v>
      </c>
      <c r="AD103">
        <f t="shared" si="10"/>
        <v>0.75484144048453361</v>
      </c>
      <c r="AE103">
        <f t="shared" si="11"/>
        <v>17.713004484304935</v>
      </c>
      <c r="AF103">
        <f t="shared" si="12"/>
        <v>39.189</v>
      </c>
    </row>
    <row r="104" spans="1:32" x14ac:dyDescent="0.25">
      <c r="A104" s="9" t="s">
        <v>101</v>
      </c>
      <c r="J104">
        <v>19.5</v>
      </c>
      <c r="K104">
        <v>25</v>
      </c>
      <c r="Q104" s="2"/>
      <c r="R104" s="3"/>
      <c r="S104" s="3"/>
      <c r="T104" s="3"/>
      <c r="U104" s="3"/>
      <c r="V104" s="3"/>
      <c r="W104" s="2"/>
      <c r="X104" s="2"/>
      <c r="Y104" s="8"/>
      <c r="AA104" t="str">
        <f t="shared" si="17"/>
        <v>Panama</v>
      </c>
      <c r="AB104">
        <f t="shared" si="16"/>
        <v>22.25</v>
      </c>
      <c r="AC104">
        <f t="shared" si="9"/>
        <v>3.055169801792703E-2</v>
      </c>
      <c r="AD104">
        <f t="shared" si="10"/>
        <v>0.24719101123595505</v>
      </c>
      <c r="AE104">
        <f t="shared" si="11"/>
        <v>19.5</v>
      </c>
      <c r="AF104">
        <f t="shared" si="12"/>
        <v>25</v>
      </c>
    </row>
    <row r="105" spans="1:32" x14ac:dyDescent="0.25">
      <c r="A105" s="9" t="s">
        <v>102</v>
      </c>
      <c r="J105">
        <v>11</v>
      </c>
      <c r="K105">
        <v>8</v>
      </c>
      <c r="Q105" s="2"/>
      <c r="R105" s="3"/>
      <c r="S105" s="3"/>
      <c r="T105" s="3"/>
      <c r="U105" s="3"/>
      <c r="V105" s="3"/>
      <c r="W105" s="2"/>
      <c r="X105" s="2"/>
      <c r="Y105" s="8"/>
      <c r="AA105" t="str">
        <f t="shared" si="17"/>
        <v>Paraguay</v>
      </c>
      <c r="AB105">
        <f t="shared" si="16"/>
        <v>9.5</v>
      </c>
      <c r="AC105">
        <f t="shared" si="9"/>
        <v>4.9861495844875349E-2</v>
      </c>
      <c r="AD105">
        <f t="shared" si="10"/>
        <v>0.31578947368421051</v>
      </c>
      <c r="AE105">
        <f t="shared" si="11"/>
        <v>8</v>
      </c>
      <c r="AF105">
        <f t="shared" si="12"/>
        <v>11</v>
      </c>
    </row>
    <row r="106" spans="1:32" x14ac:dyDescent="0.25">
      <c r="A106" t="s">
        <v>103</v>
      </c>
      <c r="F106">
        <v>5</v>
      </c>
      <c r="G106">
        <v>10.671140939597157</v>
      </c>
      <c r="H106">
        <v>6.3333329999999997</v>
      </c>
      <c r="J106">
        <v>12.5</v>
      </c>
      <c r="K106">
        <v>15</v>
      </c>
      <c r="Q106" s="2"/>
      <c r="R106" s="3"/>
      <c r="S106" s="3"/>
      <c r="T106" s="3"/>
      <c r="U106" s="3"/>
      <c r="V106" s="3">
        <v>8.4448160535117047</v>
      </c>
      <c r="W106" s="2"/>
      <c r="X106" s="2"/>
      <c r="Y106" s="8"/>
      <c r="AA106" t="str">
        <f t="shared" si="17"/>
        <v>Peru</v>
      </c>
      <c r="AB106">
        <f t="shared" si="16"/>
        <v>9.6582149988514772</v>
      </c>
      <c r="AC106">
        <f t="shared" si="9"/>
        <v>0.15407742654443157</v>
      </c>
      <c r="AD106">
        <f t="shared" si="10"/>
        <v>1.035388009191053</v>
      </c>
      <c r="AE106">
        <f t="shared" si="11"/>
        <v>5</v>
      </c>
      <c r="AF106">
        <f t="shared" si="12"/>
        <v>15</v>
      </c>
    </row>
    <row r="107" spans="1:32" x14ac:dyDescent="0.25">
      <c r="A107" s="9" t="s">
        <v>104</v>
      </c>
      <c r="F107">
        <v>5.5</v>
      </c>
      <c r="G107">
        <v>8.3786990842095843</v>
      </c>
      <c r="O107">
        <v>8.83</v>
      </c>
      <c r="Q107" s="2"/>
      <c r="R107" s="3"/>
      <c r="S107">
        <v>8.3000000000000007</v>
      </c>
      <c r="V107">
        <v>3.1825795644891124</v>
      </c>
      <c r="W107" s="2"/>
      <c r="X107" s="2"/>
      <c r="Y107" s="8"/>
      <c r="AA107" t="str">
        <f t="shared" si="17"/>
        <v>Philippines</v>
      </c>
      <c r="AB107">
        <f t="shared" si="16"/>
        <v>6.8382557297397399</v>
      </c>
      <c r="AC107">
        <f t="shared" si="9"/>
        <v>0.12634048252452068</v>
      </c>
      <c r="AD107">
        <f t="shared" si="10"/>
        <v>0.82585686448521067</v>
      </c>
      <c r="AE107">
        <f t="shared" si="11"/>
        <v>3.1825795644891124</v>
      </c>
      <c r="AF107">
        <f t="shared" si="12"/>
        <v>8.83</v>
      </c>
    </row>
    <row r="108" spans="1:32" x14ac:dyDescent="0.25">
      <c r="A108" s="9" t="s">
        <v>105</v>
      </c>
      <c r="E108">
        <v>34.4</v>
      </c>
      <c r="F108">
        <v>17.899999999999999</v>
      </c>
      <c r="G108">
        <v>18.854377712538508</v>
      </c>
      <c r="H108">
        <v>18.600000000000001</v>
      </c>
      <c r="I108">
        <v>27.6</v>
      </c>
      <c r="Q108" s="2">
        <v>20.100000000000001</v>
      </c>
      <c r="R108" s="3">
        <v>10.204081632653061</v>
      </c>
      <c r="S108" s="3"/>
      <c r="T108" s="3"/>
      <c r="U108" s="3"/>
      <c r="V108" s="3">
        <v>22.75132275132275</v>
      </c>
      <c r="W108" s="2"/>
      <c r="X108" s="2"/>
      <c r="Y108" s="8"/>
      <c r="AA108" t="str">
        <f t="shared" si="17"/>
        <v>Poland</v>
      </c>
      <c r="AB108">
        <f t="shared" si="16"/>
        <v>21.301222762064292</v>
      </c>
      <c r="AC108">
        <f t="shared" si="9"/>
        <v>0.11422372993191543</v>
      </c>
      <c r="AD108">
        <f t="shared" si="10"/>
        <v>1.1358934009383657</v>
      </c>
      <c r="AE108">
        <f t="shared" si="11"/>
        <v>10.204081632653061</v>
      </c>
      <c r="AF108">
        <f t="shared" si="12"/>
        <v>34.4</v>
      </c>
    </row>
    <row r="109" spans="1:32" x14ac:dyDescent="0.25">
      <c r="A109" t="s">
        <v>106</v>
      </c>
      <c r="E109">
        <v>21.4</v>
      </c>
      <c r="G109">
        <v>10.048921373301933</v>
      </c>
      <c r="I109">
        <v>17.2</v>
      </c>
      <c r="Q109" s="2"/>
      <c r="R109" s="3">
        <v>28.571428571428569</v>
      </c>
      <c r="S109" s="3"/>
      <c r="T109" s="3"/>
      <c r="U109" s="3"/>
      <c r="V109" s="3"/>
      <c r="W109" s="2"/>
      <c r="X109" s="2"/>
      <c r="Y109" s="8"/>
      <c r="AA109" t="str">
        <f t="shared" si="17"/>
        <v>Portugal</v>
      </c>
      <c r="AB109">
        <f t="shared" si="16"/>
        <v>19.305087486182625</v>
      </c>
      <c r="AC109">
        <f t="shared" si="9"/>
        <v>0.16131680558912664</v>
      </c>
      <c r="AD109">
        <f t="shared" si="10"/>
        <v>0.95946248424845981</v>
      </c>
      <c r="AE109">
        <f t="shared" si="11"/>
        <v>10.048921373301933</v>
      </c>
      <c r="AF109">
        <f t="shared" si="12"/>
        <v>28.571428571428569</v>
      </c>
    </row>
    <row r="110" spans="1:32" x14ac:dyDescent="0.25">
      <c r="A110" t="s">
        <v>107</v>
      </c>
      <c r="F110">
        <v>6</v>
      </c>
      <c r="G110">
        <v>22.612359550561912</v>
      </c>
      <c r="Q110" s="2"/>
      <c r="R110" s="3"/>
      <c r="S110" s="3"/>
      <c r="T110" s="3"/>
      <c r="U110" s="3"/>
      <c r="V110" s="3"/>
      <c r="W110" s="2"/>
      <c r="X110" s="2"/>
      <c r="Y110" s="8"/>
      <c r="AA110" t="str">
        <f t="shared" si="17"/>
        <v>Puerto Rico</v>
      </c>
      <c r="AB110">
        <f t="shared" si="16"/>
        <v>14.306179775280956</v>
      </c>
      <c r="AC110">
        <f t="shared" si="9"/>
        <v>0.67419463519476652</v>
      </c>
      <c r="AD110">
        <f t="shared" si="10"/>
        <v>1.1612016493226029</v>
      </c>
      <c r="AE110">
        <f t="shared" si="11"/>
        <v>6</v>
      </c>
      <c r="AF110">
        <f t="shared" si="12"/>
        <v>22.612359550561912</v>
      </c>
    </row>
    <row r="111" spans="1:32" x14ac:dyDescent="0.25">
      <c r="A111" t="s">
        <v>167</v>
      </c>
      <c r="Q111" s="2"/>
      <c r="R111" s="3"/>
      <c r="S111" s="3"/>
      <c r="T111" s="3"/>
      <c r="U111" s="3"/>
      <c r="V111" s="3">
        <v>21.435316336166192</v>
      </c>
      <c r="W111" s="2"/>
      <c r="X111" s="2"/>
      <c r="Y111" s="8"/>
      <c r="AA111" t="str">
        <f t="shared" si="17"/>
        <v>Qatar</v>
      </c>
      <c r="AB111">
        <f t="shared" si="16"/>
        <v>21.435316336166192</v>
      </c>
      <c r="AC111" t="e">
        <f t="shared" si="9"/>
        <v>#DIV/0!</v>
      </c>
      <c r="AD111">
        <f t="shared" si="10"/>
        <v>0</v>
      </c>
      <c r="AE111">
        <f t="shared" si="11"/>
        <v>21.435316336166192</v>
      </c>
      <c r="AF111">
        <f t="shared" si="12"/>
        <v>21.435316336166192</v>
      </c>
    </row>
    <row r="112" spans="1:32" x14ac:dyDescent="0.25">
      <c r="A112" t="s">
        <v>108</v>
      </c>
      <c r="E112">
        <v>16.100000000000001</v>
      </c>
      <c r="F112">
        <v>18.7</v>
      </c>
      <c r="G112">
        <v>10.134529147982075</v>
      </c>
      <c r="H112">
        <v>19.25676</v>
      </c>
      <c r="I112">
        <v>17.600000000000001</v>
      </c>
      <c r="Q112" s="2"/>
      <c r="R112" s="3">
        <v>18.888888888888889</v>
      </c>
      <c r="S112" s="3"/>
      <c r="T112" s="3"/>
      <c r="U112" s="3"/>
      <c r="V112" s="3">
        <v>7.728494623655914</v>
      </c>
      <c r="W112" s="2"/>
      <c r="X112" s="2"/>
      <c r="Y112" s="8"/>
      <c r="AA112" t="str">
        <f t="shared" si="17"/>
        <v>Romania</v>
      </c>
      <c r="AB112">
        <f t="shared" si="16"/>
        <v>15.486953237218126</v>
      </c>
      <c r="AC112">
        <f t="shared" si="9"/>
        <v>9.0190751956218521E-2</v>
      </c>
      <c r="AD112">
        <f t="shared" si="10"/>
        <v>0.7443856257433159</v>
      </c>
      <c r="AE112">
        <f t="shared" si="11"/>
        <v>7.728494623655914</v>
      </c>
      <c r="AF112">
        <f t="shared" si="12"/>
        <v>19.25676</v>
      </c>
    </row>
    <row r="113" spans="1:32" x14ac:dyDescent="0.25">
      <c r="A113" s="9" t="s">
        <v>109</v>
      </c>
      <c r="C113" s="10">
        <v>35.249499999999998</v>
      </c>
      <c r="E113">
        <v>37.5</v>
      </c>
      <c r="F113">
        <v>23.9</v>
      </c>
      <c r="G113">
        <v>23.729998951756691</v>
      </c>
      <c r="H113">
        <v>25.03689</v>
      </c>
      <c r="I113">
        <v>29.9</v>
      </c>
      <c r="Q113" s="2">
        <v>35.5</v>
      </c>
      <c r="R113" s="3"/>
      <c r="S113" s="3"/>
      <c r="T113" s="3"/>
      <c r="U113" s="3"/>
      <c r="V113" s="3">
        <v>29.604423649510846</v>
      </c>
      <c r="W113" s="2"/>
      <c r="X113" s="2"/>
      <c r="Y113" s="8"/>
      <c r="AA113" t="str">
        <f t="shared" si="17"/>
        <v>Russia</v>
      </c>
      <c r="AB113">
        <f t="shared" si="16"/>
        <v>30.052601575158441</v>
      </c>
      <c r="AC113">
        <f t="shared" si="9"/>
        <v>3.4064086255820719E-2</v>
      </c>
      <c r="AD113">
        <f t="shared" si="10"/>
        <v>0.45819663944254424</v>
      </c>
      <c r="AE113">
        <f t="shared" si="11"/>
        <v>23.729998951756691</v>
      </c>
      <c r="AF113">
        <f t="shared" si="12"/>
        <v>37.5</v>
      </c>
    </row>
    <row r="114" spans="1:32" x14ac:dyDescent="0.25">
      <c r="A114" t="s">
        <v>137</v>
      </c>
      <c r="H114">
        <v>4.844061</v>
      </c>
      <c r="Q114" s="2"/>
      <c r="R114" s="3"/>
      <c r="S114" s="3"/>
      <c r="T114" s="3"/>
      <c r="U114" s="3"/>
      <c r="V114" s="3">
        <v>16.633922724296006</v>
      </c>
      <c r="W114" s="2"/>
      <c r="X114" s="2"/>
      <c r="Y114" s="8"/>
      <c r="AA114" t="str">
        <f t="shared" si="17"/>
        <v>Rwanda</v>
      </c>
      <c r="AB114">
        <f t="shared" si="16"/>
        <v>10.738991862148003</v>
      </c>
      <c r="AC114">
        <f t="shared" si="9"/>
        <v>0.60264339482870866</v>
      </c>
      <c r="AD114">
        <f t="shared" si="10"/>
        <v>1.0978555413429478</v>
      </c>
      <c r="AE114">
        <f t="shared" si="11"/>
        <v>4.844061</v>
      </c>
      <c r="AF114">
        <f t="shared" si="12"/>
        <v>16.633922724296006</v>
      </c>
    </row>
    <row r="115" spans="1:32" x14ac:dyDescent="0.25">
      <c r="A115" s="10" t="s">
        <v>110</v>
      </c>
      <c r="C115" s="10"/>
      <c r="G115">
        <v>53</v>
      </c>
      <c r="Q115" s="2"/>
      <c r="R115" s="3"/>
      <c r="S115" s="3"/>
      <c r="T115" s="3"/>
      <c r="U115" s="3"/>
      <c r="V115" s="3"/>
      <c r="W115" s="2"/>
      <c r="X115" s="2"/>
      <c r="Y115" s="8"/>
      <c r="AA115" t="str">
        <f t="shared" si="17"/>
        <v>Saudi Arabia</v>
      </c>
      <c r="AB115">
        <f t="shared" si="16"/>
        <v>53</v>
      </c>
      <c r="AC115" t="e">
        <f t="shared" si="9"/>
        <v>#DIV/0!</v>
      </c>
      <c r="AD115">
        <f t="shared" si="10"/>
        <v>0</v>
      </c>
      <c r="AE115">
        <f t="shared" si="11"/>
        <v>53</v>
      </c>
      <c r="AF115">
        <f t="shared" si="12"/>
        <v>53</v>
      </c>
    </row>
    <row r="116" spans="1:32" x14ac:dyDescent="0.25">
      <c r="A116" s="10" t="s">
        <v>111</v>
      </c>
      <c r="C116" s="10"/>
      <c r="M116">
        <v>26.8</v>
      </c>
      <c r="N116">
        <v>30.217028380634392</v>
      </c>
      <c r="Q116" s="2"/>
      <c r="R116" s="3"/>
      <c r="S116" s="3"/>
      <c r="T116" s="3"/>
      <c r="U116" s="3"/>
      <c r="V116" s="3"/>
      <c r="W116" s="2"/>
      <c r="X116" s="2"/>
      <c r="Y116" s="8"/>
      <c r="AA116" t="str">
        <f t="shared" si="17"/>
        <v>Senegal</v>
      </c>
      <c r="AB116">
        <f t="shared" ref="AB116:AB147" si="18">AVERAGE(C116:W116)</f>
        <v>28.508514190317197</v>
      </c>
      <c r="AC116">
        <f t="shared" si="9"/>
        <v>7.1832008438077683E-3</v>
      </c>
      <c r="AD116">
        <f t="shared" si="10"/>
        <v>0.11985992527786565</v>
      </c>
      <c r="AE116">
        <f t="shared" si="11"/>
        <v>26.8</v>
      </c>
      <c r="AF116">
        <f t="shared" si="12"/>
        <v>30.217028380634392</v>
      </c>
    </row>
    <row r="117" spans="1:32" x14ac:dyDescent="0.25">
      <c r="A117" s="10" t="s">
        <v>112</v>
      </c>
      <c r="F117">
        <v>29.8</v>
      </c>
      <c r="G117">
        <v>18.835616438355874</v>
      </c>
      <c r="H117">
        <v>13.60656</v>
      </c>
      <c r="I117">
        <v>11.8</v>
      </c>
      <c r="Q117" s="2"/>
      <c r="R117" s="3"/>
      <c r="S117" s="3"/>
      <c r="T117" s="3"/>
      <c r="U117" s="3"/>
      <c r="V117" s="3"/>
      <c r="W117" s="2"/>
      <c r="X117" s="2"/>
      <c r="Y117" s="8"/>
      <c r="AA117" t="str">
        <f t="shared" si="17"/>
        <v>Serbia</v>
      </c>
      <c r="AB117">
        <f t="shared" si="18"/>
        <v>18.51054410958897</v>
      </c>
      <c r="AC117">
        <f t="shared" si="9"/>
        <v>0.19129680240213104</v>
      </c>
      <c r="AD117">
        <f t="shared" si="10"/>
        <v>0.97241874109338067</v>
      </c>
      <c r="AE117">
        <f t="shared" si="11"/>
        <v>11.8</v>
      </c>
      <c r="AF117">
        <f t="shared" si="12"/>
        <v>29.8</v>
      </c>
    </row>
    <row r="118" spans="1:32" x14ac:dyDescent="0.25">
      <c r="A118" t="s">
        <v>152</v>
      </c>
      <c r="N118">
        <v>22.668947818648416</v>
      </c>
      <c r="R118" s="3"/>
      <c r="S118" s="3"/>
      <c r="T118" s="3"/>
      <c r="U118" s="3"/>
      <c r="V118" s="3"/>
      <c r="AA118" t="str">
        <f t="shared" si="17"/>
        <v>Sierra Leone</v>
      </c>
      <c r="AB118">
        <f t="shared" si="18"/>
        <v>22.668947818648416</v>
      </c>
      <c r="AC118" t="e">
        <f t="shared" si="9"/>
        <v>#DIV/0!</v>
      </c>
      <c r="AD118">
        <f t="shared" si="10"/>
        <v>0</v>
      </c>
      <c r="AE118">
        <f t="shared" si="11"/>
        <v>22.668947818648416</v>
      </c>
      <c r="AF118">
        <f t="shared" si="12"/>
        <v>22.668947818648416</v>
      </c>
    </row>
    <row r="119" spans="1:32" x14ac:dyDescent="0.25">
      <c r="A119" s="9" t="s">
        <v>113</v>
      </c>
      <c r="G119">
        <v>16.901467935297187</v>
      </c>
      <c r="Q119" s="2">
        <v>28</v>
      </c>
      <c r="R119" s="3"/>
      <c r="S119">
        <v>29.6</v>
      </c>
      <c r="V119">
        <v>37.398373983739837</v>
      </c>
      <c r="W119" s="2"/>
      <c r="X119" s="2"/>
      <c r="Y119" s="8"/>
      <c r="AA119" t="str">
        <f t="shared" si="17"/>
        <v>Singapore</v>
      </c>
      <c r="AB119">
        <f t="shared" si="18"/>
        <v>27.974960479759261</v>
      </c>
      <c r="AC119">
        <f t="shared" si="9"/>
        <v>9.1176749927932191E-2</v>
      </c>
      <c r="AD119">
        <f t="shared" si="10"/>
        <v>0.73268757835324871</v>
      </c>
      <c r="AE119">
        <f t="shared" si="11"/>
        <v>16.901467935297187</v>
      </c>
      <c r="AF119">
        <f t="shared" si="12"/>
        <v>37.398373983739837</v>
      </c>
    </row>
    <row r="120" spans="1:32" x14ac:dyDescent="0.25">
      <c r="A120" s="10" t="s">
        <v>114</v>
      </c>
      <c r="E120">
        <v>23</v>
      </c>
      <c r="F120">
        <v>27</v>
      </c>
      <c r="G120">
        <v>15.695842619404443</v>
      </c>
      <c r="I120">
        <v>12.6</v>
      </c>
      <c r="Q120" s="2"/>
      <c r="R120" s="3">
        <v>19.047619047619047</v>
      </c>
      <c r="S120" s="3"/>
      <c r="T120" s="3"/>
      <c r="U120" s="3"/>
      <c r="V120" s="3"/>
      <c r="W120" s="2"/>
      <c r="X120" s="2"/>
      <c r="Y120" s="8"/>
      <c r="AA120" t="str">
        <f t="shared" si="17"/>
        <v>Slovakia</v>
      </c>
      <c r="AB120">
        <f t="shared" si="18"/>
        <v>19.468692333404697</v>
      </c>
      <c r="AC120">
        <f t="shared" si="9"/>
        <v>8.6260564829082467E-2</v>
      </c>
      <c r="AD120">
        <f t="shared" si="10"/>
        <v>0.739649060830462</v>
      </c>
      <c r="AE120">
        <f t="shared" si="11"/>
        <v>12.6</v>
      </c>
      <c r="AF120">
        <f t="shared" si="12"/>
        <v>27</v>
      </c>
    </row>
    <row r="121" spans="1:32" x14ac:dyDescent="0.25">
      <c r="A121" s="9" t="s">
        <v>115</v>
      </c>
      <c r="E121">
        <v>17.399999999999999</v>
      </c>
      <c r="F121">
        <v>15.5</v>
      </c>
      <c r="G121">
        <v>21.69042769857419</v>
      </c>
      <c r="H121">
        <v>17.4542</v>
      </c>
      <c r="I121">
        <v>24.2</v>
      </c>
      <c r="Q121" s="2"/>
      <c r="R121" s="3">
        <v>25.806451612903224</v>
      </c>
      <c r="S121" s="3"/>
      <c r="T121" s="3"/>
      <c r="U121" s="3"/>
      <c r="V121" s="3">
        <v>20.113314447592067</v>
      </c>
      <c r="W121" s="2"/>
      <c r="X121" s="2"/>
      <c r="Y121" s="8"/>
      <c r="AA121" t="str">
        <f t="shared" si="17"/>
        <v>Slovenia</v>
      </c>
      <c r="AB121">
        <f t="shared" si="18"/>
        <v>20.309199108438499</v>
      </c>
      <c r="AC121">
        <f t="shared" si="9"/>
        <v>3.5173666227318476E-2</v>
      </c>
      <c r="AD121">
        <f t="shared" si="10"/>
        <v>0.50747700871280932</v>
      </c>
      <c r="AE121">
        <f t="shared" si="11"/>
        <v>15.5</v>
      </c>
      <c r="AF121">
        <f t="shared" si="12"/>
        <v>25.806451612903224</v>
      </c>
    </row>
    <row r="122" spans="1:32" x14ac:dyDescent="0.25">
      <c r="A122" t="s">
        <v>116</v>
      </c>
      <c r="C122">
        <v>30.6</v>
      </c>
      <c r="E122">
        <v>28.4</v>
      </c>
      <c r="F122">
        <v>18.2</v>
      </c>
      <c r="G122">
        <v>11.75353435548816</v>
      </c>
      <c r="H122">
        <v>17.369479999999999</v>
      </c>
      <c r="L122">
        <v>15.4</v>
      </c>
      <c r="M122">
        <v>15.5</v>
      </c>
      <c r="N122">
        <v>17.19283276450512</v>
      </c>
      <c r="Q122" s="2"/>
      <c r="R122" s="3"/>
      <c r="S122" s="3"/>
      <c r="T122" s="3"/>
      <c r="U122" s="3"/>
      <c r="V122" s="3"/>
      <c r="W122" s="2"/>
      <c r="X122" s="2"/>
      <c r="Y122" s="8"/>
      <c r="AA122" t="str">
        <f t="shared" si="17"/>
        <v>South Africa</v>
      </c>
      <c r="AB122">
        <f t="shared" si="18"/>
        <v>19.301980889999157</v>
      </c>
      <c r="AC122">
        <f t="shared" si="9"/>
        <v>0.11751543542321247</v>
      </c>
      <c r="AD122">
        <f t="shared" si="10"/>
        <v>0.97640059597596385</v>
      </c>
      <c r="AE122">
        <f t="shared" si="11"/>
        <v>11.75353435548816</v>
      </c>
      <c r="AF122">
        <f t="shared" si="12"/>
        <v>30.6</v>
      </c>
    </row>
    <row r="123" spans="1:32" x14ac:dyDescent="0.25">
      <c r="A123" t="s">
        <v>117</v>
      </c>
      <c r="C123">
        <v>38</v>
      </c>
      <c r="E123">
        <v>34.200000000000003</v>
      </c>
      <c r="F123">
        <v>30.3</v>
      </c>
      <c r="G123">
        <v>27.333333333333055</v>
      </c>
      <c r="H123">
        <v>29.75</v>
      </c>
      <c r="O123">
        <v>39.36</v>
      </c>
      <c r="Q123" s="2"/>
      <c r="R123" s="3"/>
      <c r="S123" s="3"/>
      <c r="T123" s="3"/>
      <c r="U123" s="3"/>
      <c r="V123" s="3">
        <v>26.571668063704944</v>
      </c>
      <c r="W123" s="2"/>
      <c r="X123" s="2"/>
      <c r="Y123" s="8"/>
      <c r="AA123" t="str">
        <f t="shared" si="17"/>
        <v>South Korea</v>
      </c>
      <c r="AB123">
        <f t="shared" si="18"/>
        <v>32.216428771005425</v>
      </c>
      <c r="AC123">
        <f t="shared" si="9"/>
        <v>2.4709996161531054E-2</v>
      </c>
      <c r="AD123">
        <f t="shared" si="10"/>
        <v>0.39695063742771108</v>
      </c>
      <c r="AE123">
        <f t="shared" si="11"/>
        <v>26.571668063704944</v>
      </c>
      <c r="AF123">
        <f t="shared" si="12"/>
        <v>39.36</v>
      </c>
    </row>
    <row r="124" spans="1:32" x14ac:dyDescent="0.25">
      <c r="A124" t="s">
        <v>118</v>
      </c>
      <c r="C124">
        <v>34.5</v>
      </c>
      <c r="E124">
        <v>33.799999999999997</v>
      </c>
      <c r="F124">
        <v>29.8</v>
      </c>
      <c r="G124">
        <v>36.230503839132908</v>
      </c>
      <c r="H124">
        <v>19.66667</v>
      </c>
      <c r="I124">
        <v>34.299999999999997</v>
      </c>
      <c r="Q124" s="2"/>
      <c r="R124" s="3">
        <v>42.857142857142854</v>
      </c>
      <c r="S124" s="3"/>
      <c r="T124" s="3"/>
      <c r="U124" s="3"/>
      <c r="V124" s="3">
        <v>19.601040763226365</v>
      </c>
      <c r="W124" s="2"/>
      <c r="X124" s="2"/>
      <c r="Y124" s="8"/>
      <c r="AA124" t="str">
        <f t="shared" si="17"/>
        <v>Spain</v>
      </c>
      <c r="AB124">
        <f t="shared" si="18"/>
        <v>31.344419682437771</v>
      </c>
      <c r="AC124">
        <f t="shared" si="9"/>
        <v>6.6566978530930132E-2</v>
      </c>
      <c r="AD124">
        <f t="shared" si="10"/>
        <v>0.74195350654224579</v>
      </c>
      <c r="AE124">
        <f t="shared" si="11"/>
        <v>19.601040763226365</v>
      </c>
      <c r="AF124">
        <f t="shared" si="12"/>
        <v>42.857142857142854</v>
      </c>
    </row>
    <row r="125" spans="1:32" x14ac:dyDescent="0.25">
      <c r="A125" t="s">
        <v>163</v>
      </c>
      <c r="P125">
        <v>22</v>
      </c>
      <c r="Q125" s="2"/>
      <c r="R125" s="3"/>
      <c r="S125" s="3"/>
      <c r="T125" s="3"/>
      <c r="U125" s="3"/>
      <c r="V125" s="3"/>
      <c r="W125" s="2"/>
      <c r="X125" s="2"/>
      <c r="Y125" s="8"/>
      <c r="AA125" t="str">
        <f t="shared" si="17"/>
        <v>Sri Lanka</v>
      </c>
      <c r="AB125">
        <f t="shared" si="18"/>
        <v>22</v>
      </c>
      <c r="AC125" t="e">
        <f t="shared" si="9"/>
        <v>#DIV/0!</v>
      </c>
      <c r="AD125">
        <f t="shared" si="10"/>
        <v>0</v>
      </c>
      <c r="AE125">
        <f t="shared" si="11"/>
        <v>22</v>
      </c>
      <c r="AF125">
        <f t="shared" si="12"/>
        <v>22</v>
      </c>
    </row>
    <row r="126" spans="1:32" x14ac:dyDescent="0.25">
      <c r="A126" t="s">
        <v>174</v>
      </c>
      <c r="Q126" s="2"/>
      <c r="R126" s="3"/>
      <c r="S126" s="3"/>
      <c r="T126" s="3">
        <v>21.95</v>
      </c>
      <c r="U126" s="3"/>
      <c r="V126" s="3"/>
      <c r="W126" s="2"/>
      <c r="X126" s="2"/>
      <c r="Y126" s="8"/>
      <c r="AA126" t="str">
        <f t="shared" si="17"/>
        <v>Sudan</v>
      </c>
      <c r="AB126">
        <f t="shared" ref="AB126" si="19">AVERAGE(C126:W126)</f>
        <v>21.95</v>
      </c>
      <c r="AC126" t="e">
        <f t="shared" ref="AC126" si="20">VAR(C126:V126)/AB126^2</f>
        <v>#DIV/0!</v>
      </c>
      <c r="AD126">
        <f t="shared" ref="AD126" si="21">(MAX(C126:W126)-MIN(C126:W126))/AB126</f>
        <v>0</v>
      </c>
      <c r="AE126">
        <f t="shared" ref="AE126" si="22">MIN(C126:W126)</f>
        <v>21.95</v>
      </c>
      <c r="AF126">
        <f t="shared" ref="AF126" si="23">MAX(C126:W126)</f>
        <v>21.95</v>
      </c>
    </row>
    <row r="127" spans="1:32" x14ac:dyDescent="0.25">
      <c r="A127" t="s">
        <v>151</v>
      </c>
      <c r="N127">
        <v>8.5070892410341958</v>
      </c>
      <c r="R127" s="3"/>
      <c r="S127" s="3"/>
      <c r="T127" s="3"/>
      <c r="U127" s="3"/>
      <c r="V127" s="3"/>
      <c r="AA127" t="str">
        <f t="shared" si="17"/>
        <v>Swaziland</v>
      </c>
      <c r="AB127">
        <f t="shared" si="18"/>
        <v>8.5070892410341958</v>
      </c>
      <c r="AC127" t="e">
        <f t="shared" si="9"/>
        <v>#DIV/0!</v>
      </c>
      <c r="AD127">
        <f t="shared" si="10"/>
        <v>0</v>
      </c>
      <c r="AE127">
        <f t="shared" si="11"/>
        <v>8.5070892410341958</v>
      </c>
      <c r="AF127">
        <f t="shared" si="12"/>
        <v>8.5070892410341958</v>
      </c>
    </row>
    <row r="128" spans="1:32" x14ac:dyDescent="0.25">
      <c r="A128" s="10" t="s">
        <v>119</v>
      </c>
      <c r="C128">
        <v>57.1</v>
      </c>
      <c r="E128">
        <v>66.099999999999994</v>
      </c>
      <c r="F128">
        <v>59.7</v>
      </c>
      <c r="G128">
        <v>66.306209959993339</v>
      </c>
      <c r="H128">
        <v>65.304090000000002</v>
      </c>
      <c r="Q128" s="2"/>
      <c r="R128" s="3">
        <v>71.111111111111114</v>
      </c>
      <c r="S128" s="3"/>
      <c r="T128" s="3"/>
      <c r="U128" s="3"/>
      <c r="V128" s="3">
        <v>61.754684838160131</v>
      </c>
      <c r="W128" s="2"/>
      <c r="X128" s="2"/>
      <c r="Y128" s="8"/>
      <c r="AA128" t="str">
        <f t="shared" si="17"/>
        <v>Sweden</v>
      </c>
      <c r="AB128">
        <f t="shared" si="18"/>
        <v>63.910870844180643</v>
      </c>
      <c r="AC128">
        <f t="shared" si="9"/>
        <v>5.4302750016041569E-3</v>
      </c>
      <c r="AD128">
        <f t="shared" si="10"/>
        <v>0.21922891874327957</v>
      </c>
      <c r="AE128">
        <f t="shared" si="11"/>
        <v>57.1</v>
      </c>
      <c r="AF128">
        <f t="shared" si="12"/>
        <v>71.111111111111114</v>
      </c>
    </row>
    <row r="129" spans="1:32" x14ac:dyDescent="0.25">
      <c r="A129" t="s">
        <v>120</v>
      </c>
      <c r="E129">
        <v>43.2</v>
      </c>
      <c r="F129">
        <v>40.971283094729351</v>
      </c>
      <c r="H129">
        <v>48.831589999999998</v>
      </c>
      <c r="I129">
        <v>55.4</v>
      </c>
      <c r="Q129" s="2"/>
      <c r="R129" s="3"/>
      <c r="S129" s="3"/>
      <c r="T129" s="3"/>
      <c r="U129" s="3"/>
      <c r="V129" s="3"/>
      <c r="W129" s="2"/>
      <c r="X129" s="2"/>
      <c r="Y129" s="8"/>
      <c r="AA129" t="str">
        <f t="shared" si="17"/>
        <v>Switzerland</v>
      </c>
      <c r="AB129">
        <f t="shared" si="18"/>
        <v>47.10071827368234</v>
      </c>
      <c r="AC129">
        <f t="shared" si="9"/>
        <v>1.8730497780896953E-2</v>
      </c>
      <c r="AD129">
        <f t="shared" si="10"/>
        <v>0.3063375131867731</v>
      </c>
      <c r="AE129">
        <f t="shared" si="11"/>
        <v>40.971283094729351</v>
      </c>
      <c r="AF129">
        <f t="shared" si="12"/>
        <v>55.4</v>
      </c>
    </row>
    <row r="130" spans="1:32" x14ac:dyDescent="0.25">
      <c r="A130" t="s">
        <v>121</v>
      </c>
      <c r="F130">
        <v>38.196286472148678</v>
      </c>
      <c r="H130">
        <v>24.205380000000002</v>
      </c>
      <c r="O130">
        <v>40.65</v>
      </c>
      <c r="Q130" s="2"/>
      <c r="R130" s="3"/>
      <c r="S130">
        <v>34.299999999999997</v>
      </c>
      <c r="V130">
        <v>30.915086562242372</v>
      </c>
      <c r="W130" s="2"/>
      <c r="X130" s="2"/>
      <c r="Y130" s="8"/>
      <c r="AA130" t="str">
        <f t="shared" si="17"/>
        <v>Taiwan</v>
      </c>
      <c r="AB130">
        <f t="shared" si="18"/>
        <v>33.653350606878213</v>
      </c>
      <c r="AC130">
        <f t="shared" si="9"/>
        <v>3.681339818917858E-2</v>
      </c>
      <c r="AD130">
        <f t="shared" si="10"/>
        <v>0.4886473323889175</v>
      </c>
      <c r="AE130">
        <f t="shared" si="11"/>
        <v>24.205380000000002</v>
      </c>
      <c r="AF130">
        <f t="shared" si="12"/>
        <v>40.65</v>
      </c>
    </row>
    <row r="131" spans="1:32" x14ac:dyDescent="0.25">
      <c r="A131" t="s">
        <v>123</v>
      </c>
      <c r="G131">
        <v>8.0935251798562202</v>
      </c>
      <c r="L131">
        <v>20.9</v>
      </c>
      <c r="M131">
        <v>12.6</v>
      </c>
      <c r="N131">
        <v>11.459640317858637</v>
      </c>
      <c r="Q131" s="2"/>
      <c r="R131" s="3"/>
      <c r="S131" s="3"/>
      <c r="T131" s="3"/>
      <c r="U131" s="3"/>
      <c r="V131" s="3"/>
      <c r="W131" s="2"/>
      <c r="X131" s="2"/>
      <c r="Y131" s="8"/>
      <c r="AA131" t="str">
        <f t="shared" si="17"/>
        <v>Tanzania</v>
      </c>
      <c r="AB131">
        <f t="shared" si="18"/>
        <v>13.263291374428714</v>
      </c>
      <c r="AC131">
        <f t="shared" si="9"/>
        <v>0.16814742940420924</v>
      </c>
      <c r="AD131">
        <f t="shared" si="10"/>
        <v>0.96555782864231821</v>
      </c>
      <c r="AE131">
        <f t="shared" si="11"/>
        <v>8.0935251798562202</v>
      </c>
      <c r="AF131">
        <f t="shared" si="12"/>
        <v>20.9</v>
      </c>
    </row>
    <row r="132" spans="1:32" x14ac:dyDescent="0.25">
      <c r="A132" s="9" t="s">
        <v>122</v>
      </c>
      <c r="H132">
        <v>41.264670000000002</v>
      </c>
      <c r="O132">
        <v>17.7</v>
      </c>
      <c r="Q132" s="2">
        <v>38.9</v>
      </c>
      <c r="R132" s="3"/>
      <c r="S132">
        <v>45.3</v>
      </c>
      <c r="W132" s="2"/>
      <c r="X132" s="2"/>
      <c r="Y132" s="8"/>
      <c r="AA132" t="str">
        <f t="shared" si="17"/>
        <v>Thailand</v>
      </c>
      <c r="AB132">
        <f t="shared" si="18"/>
        <v>35.7911675</v>
      </c>
      <c r="AC132">
        <f t="shared" ref="AC132:AC146" si="24">VAR(C132:V132)/AB132^2</f>
        <v>0.11900327023933259</v>
      </c>
      <c r="AD132">
        <f t="shared" si="10"/>
        <v>0.77113997468788908</v>
      </c>
      <c r="AE132">
        <f t="shared" si="11"/>
        <v>17.7</v>
      </c>
      <c r="AF132">
        <f t="shared" si="12"/>
        <v>45.3</v>
      </c>
    </row>
    <row r="133" spans="1:32" x14ac:dyDescent="0.25">
      <c r="A133" t="s">
        <v>150</v>
      </c>
      <c r="N133">
        <v>17.835497835497836</v>
      </c>
      <c r="R133" s="3"/>
      <c r="S133" s="3"/>
      <c r="T133" s="3"/>
      <c r="U133" s="3"/>
      <c r="V133" s="3"/>
      <c r="AA133" t="str">
        <f t="shared" si="17"/>
        <v>Togo</v>
      </c>
      <c r="AB133">
        <f t="shared" si="18"/>
        <v>17.835497835497836</v>
      </c>
      <c r="AC133" t="e">
        <f t="shared" si="24"/>
        <v>#DIV/0!</v>
      </c>
      <c r="AD133">
        <f t="shared" ref="AD133:AD147" si="25">(MAX(C133:W133)-MIN(C133:W133))/AB133</f>
        <v>0</v>
      </c>
      <c r="AE133">
        <f t="shared" ref="AE133:AE147" si="26">MIN(C133:W133)</f>
        <v>17.835497835497836</v>
      </c>
      <c r="AF133">
        <f t="shared" ref="AF133:AF147" si="27">MAX(C133:W133)</f>
        <v>17.835497835497836</v>
      </c>
    </row>
    <row r="134" spans="1:32" x14ac:dyDescent="0.25">
      <c r="A134" t="s">
        <v>139</v>
      </c>
      <c r="H134">
        <v>3.7924150000000001</v>
      </c>
      <c r="Q134" s="2"/>
      <c r="R134" s="3"/>
      <c r="S134" s="3"/>
      <c r="T134" s="3"/>
      <c r="U134" s="3">
        <v>11.57</v>
      </c>
      <c r="V134" s="3">
        <v>3.2193158953722336</v>
      </c>
      <c r="W134" s="2"/>
      <c r="X134" s="2"/>
      <c r="Y134" s="8"/>
      <c r="AA134" t="str">
        <f t="shared" si="17"/>
        <v>Trinidad and Tobago</v>
      </c>
      <c r="AB134">
        <f t="shared" si="18"/>
        <v>6.1939102984574115</v>
      </c>
      <c r="AC134">
        <f t="shared" si="24"/>
        <v>0.56716109809659077</v>
      </c>
      <c r="AD134">
        <f t="shared" si="25"/>
        <v>1.3482087570282537</v>
      </c>
      <c r="AE134">
        <f t="shared" si="26"/>
        <v>3.2193158953722336</v>
      </c>
      <c r="AF134">
        <f t="shared" si="27"/>
        <v>11.57</v>
      </c>
    </row>
    <row r="135" spans="1:32" x14ac:dyDescent="0.25">
      <c r="A135" t="s">
        <v>162</v>
      </c>
      <c r="N135">
        <f>212/(212+981)*100</f>
        <v>17.770326906957251</v>
      </c>
      <c r="Q135" s="2"/>
      <c r="R135" s="3"/>
      <c r="S135" s="3"/>
      <c r="T135" s="3"/>
      <c r="U135" s="3"/>
      <c r="V135" s="3">
        <v>15.996578272027373</v>
      </c>
      <c r="W135" s="2"/>
      <c r="X135" s="2"/>
      <c r="Y135" s="8"/>
      <c r="AA135" t="str">
        <f t="shared" si="17"/>
        <v>Tunisia</v>
      </c>
      <c r="AB135">
        <f t="shared" si="18"/>
        <v>16.883452589492311</v>
      </c>
      <c r="AC135">
        <f t="shared" si="24"/>
        <v>5.5186344482666136E-3</v>
      </c>
      <c r="AD135">
        <f t="shared" si="25"/>
        <v>0.1050584070721293</v>
      </c>
      <c r="AE135">
        <f t="shared" si="26"/>
        <v>15.996578272027373</v>
      </c>
      <c r="AF135">
        <f t="shared" si="27"/>
        <v>17.770326906957251</v>
      </c>
    </row>
    <row r="136" spans="1:32" x14ac:dyDescent="0.25">
      <c r="A136" t="s">
        <v>124</v>
      </c>
      <c r="E136">
        <v>10</v>
      </c>
      <c r="F136">
        <v>5.5</v>
      </c>
      <c r="G136">
        <v>15.721154794353254</v>
      </c>
      <c r="H136">
        <v>4.754829</v>
      </c>
      <c r="Q136" s="2"/>
      <c r="R136" s="3"/>
      <c r="S136" s="3"/>
      <c r="T136" s="3"/>
      <c r="U136" s="3"/>
      <c r="V136" s="3">
        <v>12.318840579710146</v>
      </c>
      <c r="W136" s="2"/>
      <c r="X136" s="2"/>
      <c r="Y136" s="8"/>
      <c r="AA136" t="str">
        <f t="shared" si="17"/>
        <v>Turkey</v>
      </c>
      <c r="AB136">
        <f t="shared" si="18"/>
        <v>9.6589648748126802</v>
      </c>
      <c r="AC136">
        <f t="shared" si="24"/>
        <v>0.22854487673825452</v>
      </c>
      <c r="AD136">
        <f t="shared" si="25"/>
        <v>1.1353520730725224</v>
      </c>
      <c r="AE136">
        <f t="shared" si="26"/>
        <v>4.754829</v>
      </c>
      <c r="AF136">
        <f t="shared" si="27"/>
        <v>15.721154794353254</v>
      </c>
    </row>
    <row r="137" spans="1:32" x14ac:dyDescent="0.25">
      <c r="A137" t="s">
        <v>125</v>
      </c>
      <c r="G137">
        <v>7.6296094565012407</v>
      </c>
      <c r="L137">
        <v>15.9</v>
      </c>
      <c r="M137">
        <v>17.3</v>
      </c>
      <c r="N137">
        <v>15.539689206215876</v>
      </c>
      <c r="Q137" s="2"/>
      <c r="R137" s="3"/>
      <c r="S137" s="3"/>
      <c r="T137" s="3"/>
      <c r="U137" s="3"/>
      <c r="V137" s="3"/>
      <c r="W137" s="2"/>
      <c r="X137" s="2"/>
      <c r="Y137" s="8"/>
      <c r="AA137" t="str">
        <f t="shared" si="17"/>
        <v>Uganda</v>
      </c>
      <c r="AB137">
        <f t="shared" si="18"/>
        <v>14.09232466567928</v>
      </c>
      <c r="AC137">
        <f t="shared" si="24"/>
        <v>9.6375074466128155E-2</v>
      </c>
      <c r="AD137">
        <f t="shared" si="25"/>
        <v>0.68621684306282105</v>
      </c>
      <c r="AE137">
        <f t="shared" si="26"/>
        <v>7.6296094565012407</v>
      </c>
      <c r="AF137">
        <f t="shared" si="27"/>
        <v>17.3</v>
      </c>
    </row>
    <row r="138" spans="1:32" x14ac:dyDescent="0.25">
      <c r="A138" t="s">
        <v>126</v>
      </c>
      <c r="F138">
        <v>31</v>
      </c>
      <c r="G138">
        <v>27.216470090995813</v>
      </c>
      <c r="H138">
        <v>25.2</v>
      </c>
      <c r="I138">
        <v>28.9</v>
      </c>
      <c r="Q138" s="2"/>
      <c r="R138" s="3"/>
      <c r="S138" s="3"/>
      <c r="T138" s="3"/>
      <c r="U138" s="3"/>
      <c r="V138" s="3">
        <v>24.768022840827982</v>
      </c>
      <c r="W138" s="2"/>
      <c r="X138" s="2"/>
      <c r="Y138" s="8"/>
      <c r="AA138" t="str">
        <f t="shared" si="17"/>
        <v>Ukraine</v>
      </c>
      <c r="AB138">
        <f t="shared" si="18"/>
        <v>27.416898586364756</v>
      </c>
      <c r="AC138">
        <f t="shared" si="24"/>
        <v>8.9829887059562057E-3</v>
      </c>
      <c r="AD138">
        <f t="shared" si="25"/>
        <v>0.22730423499729349</v>
      </c>
      <c r="AE138">
        <f t="shared" si="26"/>
        <v>24.768022840827982</v>
      </c>
      <c r="AF138">
        <f t="shared" si="27"/>
        <v>31</v>
      </c>
    </row>
    <row r="139" spans="1:32" x14ac:dyDescent="0.25">
      <c r="A139" t="s">
        <v>127</v>
      </c>
      <c r="C139">
        <v>44.4</v>
      </c>
      <c r="D139">
        <v>39.5</v>
      </c>
      <c r="E139">
        <v>43.6</v>
      </c>
      <c r="F139">
        <v>29.7</v>
      </c>
      <c r="G139">
        <v>29.748541944157658</v>
      </c>
      <c r="H139">
        <v>29.875119999999999</v>
      </c>
      <c r="Q139" s="2"/>
      <c r="R139" s="3">
        <v>38.297872340425535</v>
      </c>
      <c r="S139" s="3"/>
      <c r="T139" s="3"/>
      <c r="U139" s="3"/>
      <c r="V139" s="3"/>
      <c r="W139" s="2" t="s">
        <v>128</v>
      </c>
      <c r="X139" s="2" t="s">
        <v>129</v>
      </c>
      <c r="Y139" s="8"/>
      <c r="AA139" t="str">
        <f t="shared" ref="AA139:AA147" si="28">A139</f>
        <v>United Kingdom</v>
      </c>
      <c r="AB139">
        <f t="shared" si="18"/>
        <v>36.445933469226169</v>
      </c>
      <c r="AC139">
        <f t="shared" si="24"/>
        <v>3.2716242903338695E-2</v>
      </c>
      <c r="AD139">
        <f t="shared" si="25"/>
        <v>0.40333717923323953</v>
      </c>
      <c r="AE139">
        <f t="shared" si="26"/>
        <v>29.7</v>
      </c>
      <c r="AF139">
        <f t="shared" si="27"/>
        <v>44.4</v>
      </c>
    </row>
    <row r="140" spans="1:32" x14ac:dyDescent="0.25">
      <c r="A140" s="9" t="s">
        <v>130</v>
      </c>
      <c r="F140">
        <v>22.125216755105658</v>
      </c>
      <c r="J140">
        <v>32.5</v>
      </c>
      <c r="K140">
        <v>36</v>
      </c>
      <c r="Q140" s="2">
        <v>18.7</v>
      </c>
      <c r="R140" s="3"/>
      <c r="S140" s="3"/>
      <c r="T140" s="3"/>
      <c r="U140" s="3"/>
      <c r="V140" s="3">
        <v>15.248618784530388</v>
      </c>
      <c r="W140" s="2"/>
      <c r="X140" s="2"/>
      <c r="Y140" s="8"/>
      <c r="AA140" t="str">
        <f t="shared" si="28"/>
        <v>Uruguay</v>
      </c>
      <c r="AB140">
        <f t="shared" si="18"/>
        <v>24.914767107927211</v>
      </c>
      <c r="AC140">
        <f t="shared" si="24"/>
        <v>0.12898097092625657</v>
      </c>
      <c r="AD140">
        <f t="shared" si="25"/>
        <v>0.83289485009342434</v>
      </c>
      <c r="AE140">
        <f t="shared" si="26"/>
        <v>15.248618784530388</v>
      </c>
      <c r="AF140">
        <f t="shared" si="27"/>
        <v>36</v>
      </c>
    </row>
    <row r="141" spans="1:32" x14ac:dyDescent="0.25">
      <c r="A141" t="s">
        <v>131</v>
      </c>
      <c r="C141">
        <v>46.8</v>
      </c>
      <c r="E141">
        <v>50</v>
      </c>
      <c r="F141">
        <v>35.6</v>
      </c>
      <c r="G141">
        <v>35.841403545064509</v>
      </c>
      <c r="H141">
        <v>39.311450000000001</v>
      </c>
      <c r="Q141" s="2"/>
      <c r="R141" s="3"/>
      <c r="S141" s="3"/>
      <c r="T141" s="3"/>
      <c r="U141" s="3"/>
      <c r="V141" s="3">
        <v>35.142469470827677</v>
      </c>
      <c r="W141" s="2"/>
      <c r="X141" s="2" t="s">
        <v>132</v>
      </c>
      <c r="Y141" s="8"/>
      <c r="AA141" t="str">
        <f t="shared" si="28"/>
        <v>USA</v>
      </c>
      <c r="AB141">
        <f t="shared" si="18"/>
        <v>40.4492205026487</v>
      </c>
      <c r="AC141">
        <f t="shared" si="24"/>
        <v>2.5151014530999199E-2</v>
      </c>
      <c r="AD141">
        <f t="shared" si="25"/>
        <v>0.36731314830157036</v>
      </c>
      <c r="AE141">
        <f t="shared" si="26"/>
        <v>35.142469470827677</v>
      </c>
      <c r="AF141">
        <f t="shared" si="27"/>
        <v>50</v>
      </c>
    </row>
    <row r="142" spans="1:32" x14ac:dyDescent="0.25">
      <c r="A142" t="s">
        <v>168</v>
      </c>
      <c r="Q142" s="2"/>
      <c r="R142" s="3"/>
      <c r="S142" s="3"/>
      <c r="T142" s="3"/>
      <c r="U142" s="3"/>
      <c r="V142" s="3">
        <v>14.092140921409213</v>
      </c>
      <c r="W142" s="2"/>
      <c r="X142" s="2"/>
      <c r="Y142" s="8"/>
      <c r="AA142" t="str">
        <f t="shared" si="28"/>
        <v>Uzbekistan</v>
      </c>
      <c r="AB142">
        <f t="shared" si="18"/>
        <v>14.092140921409213</v>
      </c>
      <c r="AC142" t="e">
        <f t="shared" si="24"/>
        <v>#DIV/0!</v>
      </c>
      <c r="AD142">
        <f t="shared" si="25"/>
        <v>0</v>
      </c>
      <c r="AE142">
        <f t="shared" si="26"/>
        <v>14.092140921409213</v>
      </c>
      <c r="AF142">
        <f t="shared" si="27"/>
        <v>14.092140921409213</v>
      </c>
    </row>
    <row r="143" spans="1:32" x14ac:dyDescent="0.25">
      <c r="A143" t="s">
        <v>133</v>
      </c>
      <c r="F143">
        <v>13.7</v>
      </c>
      <c r="G143">
        <v>15.926236378876801</v>
      </c>
      <c r="J143">
        <v>13.8</v>
      </c>
      <c r="K143">
        <v>13</v>
      </c>
      <c r="Q143" s="2"/>
      <c r="R143" s="3"/>
      <c r="S143" s="3"/>
      <c r="T143" s="3"/>
      <c r="U143" s="3"/>
      <c r="V143" s="3"/>
      <c r="W143" s="2"/>
      <c r="X143" s="2"/>
      <c r="Y143" s="8"/>
      <c r="AA143" t="str">
        <f t="shared" si="28"/>
        <v>Venezuela</v>
      </c>
      <c r="AB143">
        <f t="shared" si="18"/>
        <v>14.1065590947192</v>
      </c>
      <c r="AC143">
        <f t="shared" si="24"/>
        <v>8.0319723207468684E-3</v>
      </c>
      <c r="AD143">
        <f t="shared" si="25"/>
        <v>0.20743799811339109</v>
      </c>
      <c r="AE143">
        <f t="shared" si="26"/>
        <v>13</v>
      </c>
      <c r="AF143">
        <f t="shared" si="27"/>
        <v>15.926236378876801</v>
      </c>
    </row>
    <row r="144" spans="1:32" x14ac:dyDescent="0.25">
      <c r="A144" t="s">
        <v>134</v>
      </c>
      <c r="G144">
        <v>41.346153846153854</v>
      </c>
      <c r="H144">
        <v>50.903010000000002</v>
      </c>
      <c r="Q144" s="2"/>
      <c r="R144" s="3"/>
      <c r="S144">
        <v>59</v>
      </c>
      <c r="W144" s="2"/>
      <c r="X144" s="2"/>
      <c r="Y144" s="8"/>
      <c r="AA144" t="str">
        <f t="shared" si="28"/>
        <v>Vietnam</v>
      </c>
      <c r="AB144">
        <f t="shared" si="18"/>
        <v>50.416387948717954</v>
      </c>
      <c r="AC144">
        <f t="shared" si="24"/>
        <v>3.0723030039980871E-2</v>
      </c>
      <c r="AD144">
        <f t="shared" si="25"/>
        <v>0.35016086776789945</v>
      </c>
      <c r="AE144">
        <f t="shared" si="26"/>
        <v>41.346153846153854</v>
      </c>
      <c r="AF144">
        <f t="shared" si="27"/>
        <v>59</v>
      </c>
    </row>
    <row r="145" spans="1:32" x14ac:dyDescent="0.25">
      <c r="A145" s="10" t="s">
        <v>144</v>
      </c>
      <c r="Q145" s="2"/>
      <c r="R145" s="3"/>
      <c r="S145" s="3"/>
      <c r="T145" s="3">
        <v>41.855699999999999</v>
      </c>
      <c r="U145" s="3"/>
      <c r="V145" s="3">
        <v>40.398740818467992</v>
      </c>
      <c r="W145" s="2"/>
      <c r="X145" s="2"/>
      <c r="Y145" s="8"/>
      <c r="AA145" t="str">
        <f t="shared" si="28"/>
        <v>Yemen</v>
      </c>
      <c r="AB145">
        <f t="shared" si="18"/>
        <v>41.127220409233999</v>
      </c>
      <c r="AC145">
        <f t="shared" si="24"/>
        <v>6.2748891249570144E-4</v>
      </c>
      <c r="AD145">
        <f t="shared" si="25"/>
        <v>3.542566618980373E-2</v>
      </c>
      <c r="AE145">
        <f t="shared" si="26"/>
        <v>40.398740818467992</v>
      </c>
      <c r="AF145">
        <f t="shared" si="27"/>
        <v>41.855699999999999</v>
      </c>
    </row>
    <row r="146" spans="1:32" x14ac:dyDescent="0.25">
      <c r="A146" t="s">
        <v>135</v>
      </c>
      <c r="H146">
        <v>10.8</v>
      </c>
      <c r="L146">
        <v>19.031719532554256</v>
      </c>
      <c r="M146">
        <v>9.9</v>
      </c>
      <c r="N146">
        <v>9.8723404255319149</v>
      </c>
      <c r="Q146" s="2"/>
      <c r="R146" s="3"/>
      <c r="S146" s="3"/>
      <c r="T146" s="3"/>
      <c r="U146" s="3"/>
      <c r="V146" s="3"/>
      <c r="W146" s="2"/>
      <c r="X146" s="2"/>
      <c r="Y146" s="8"/>
      <c r="AA146" t="str">
        <f t="shared" si="28"/>
        <v>Zambia</v>
      </c>
      <c r="AB146">
        <f t="shared" si="18"/>
        <v>12.401014989521544</v>
      </c>
      <c r="AC146">
        <f t="shared" si="24"/>
        <v>0.12827149652115466</v>
      </c>
      <c r="AD146">
        <f t="shared" si="25"/>
        <v>0.73859914811503091</v>
      </c>
      <c r="AE146">
        <f t="shared" si="26"/>
        <v>9.8723404255319149</v>
      </c>
      <c r="AF146">
        <f t="shared" si="27"/>
        <v>19.031719532554256</v>
      </c>
    </row>
    <row r="147" spans="1:32" x14ac:dyDescent="0.25">
      <c r="A147" t="s">
        <v>136</v>
      </c>
      <c r="G147">
        <v>11.8549649998549</v>
      </c>
      <c r="L147">
        <v>13.3</v>
      </c>
      <c r="N147">
        <v>17.216882574174676</v>
      </c>
      <c r="Q147" s="2"/>
      <c r="R147" s="3"/>
      <c r="S147" s="3"/>
      <c r="T147" s="3"/>
      <c r="U147" s="3"/>
      <c r="V147" s="3">
        <v>8.2721814543028689</v>
      </c>
      <c r="W147" s="2"/>
      <c r="X147" s="2"/>
      <c r="Y147" s="8"/>
      <c r="AA147" t="str">
        <f t="shared" si="28"/>
        <v>Zimbabwe</v>
      </c>
      <c r="AB147">
        <f t="shared" si="18"/>
        <v>12.66100725708311</v>
      </c>
      <c r="AC147">
        <f>VAR(C147:V147)/AB147^2</f>
        <v>8.5413858580841218E-2</v>
      </c>
      <c r="AD147">
        <f t="shared" si="25"/>
        <v>0.70647626513820672</v>
      </c>
      <c r="AE147">
        <f t="shared" si="26"/>
        <v>8.2721814543028689</v>
      </c>
      <c r="AF147">
        <f t="shared" si="27"/>
        <v>17.216882574174676</v>
      </c>
    </row>
    <row r="148" spans="1:32" x14ac:dyDescent="0.25">
      <c r="Q148" s="2"/>
      <c r="R148" s="3"/>
      <c r="S148" s="3"/>
      <c r="T148" s="3"/>
      <c r="U148" s="3"/>
      <c r="V148" s="3"/>
      <c r="W148" s="2"/>
      <c r="X148" s="2"/>
      <c r="Y148" s="8"/>
    </row>
    <row r="149" spans="1:32" x14ac:dyDescent="0.25">
      <c r="Q149" s="2"/>
      <c r="R149" s="3"/>
      <c r="S149" s="3"/>
      <c r="T149" s="3"/>
      <c r="U149" s="3"/>
      <c r="V149" s="3"/>
      <c r="W149" s="2"/>
      <c r="X149" s="2"/>
      <c r="Y149" s="8"/>
    </row>
    <row r="150" spans="1:32" x14ac:dyDescent="0.25">
      <c r="R150" s="3"/>
      <c r="S150" s="3"/>
      <c r="T150" s="3"/>
      <c r="U150" s="3"/>
      <c r="V150" s="3"/>
    </row>
    <row r="151" spans="1:32" x14ac:dyDescent="0.25">
      <c r="AB151">
        <f>AVERAGE(AB3:AB147)</f>
        <v>24.753073309582309</v>
      </c>
      <c r="AD151">
        <f>AVERAGE(AD3:AD147)</f>
        <v>0.49385383107010206</v>
      </c>
    </row>
  </sheetData>
  <sortState ref="A3:AA141">
    <sortCondition ref="A3:A14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Aarhus School of Business and Social Sciences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Bjørnskov</dc:creator>
  <cp:lastModifiedBy>Andreas Bergh</cp:lastModifiedBy>
  <dcterms:created xsi:type="dcterms:W3CDTF">2013-10-16T12:16:17Z</dcterms:created>
  <dcterms:modified xsi:type="dcterms:W3CDTF">2015-05-25T08:39:42Z</dcterms:modified>
</cp:coreProperties>
</file>